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9\"/>
    </mc:Choice>
  </mc:AlternateContent>
  <bookViews>
    <workbookView xWindow="0" yWindow="0" windowWidth="19200" windowHeight="6930"/>
  </bookViews>
  <sheets>
    <sheet name="Tab. 1" sheetId="6" r:id="rId1"/>
    <sheet name="Tab.2." sheetId="8" r:id="rId2"/>
    <sheet name="Graf 1" sheetId="11" r:id="rId3"/>
    <sheet name="Tab. 3." sheetId="2" r:id="rId4"/>
    <sheet name="Tab. 4. " sheetId="12" r:id="rId5"/>
    <sheet name=" Graf 2" sheetId="1" r:id="rId6"/>
    <sheet name="Metodologija" sheetId="10" r:id="rId7"/>
  </sheets>
  <definedNames>
    <definedName name="_xlnm.Print_Area" localSheetId="5">' Graf 2'!$A:$D</definedName>
    <definedName name="_xlnm.Print_Area" localSheetId="0">'Tab. 1'!$A$1:$G$32</definedName>
    <definedName name="_xlnm.Print_Area" localSheetId="3">'Tab. 3.'!$A:$H</definedName>
    <definedName name="_xlnm.Print_Area" localSheetId="4">'Tab. 4. '!$A:$D</definedName>
    <definedName name="_xlnm.Print_Area" localSheetId="1">Tab.2.!$A$1:$G$13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2" l="1"/>
  <c r="D6" i="12"/>
  <c r="C5" i="12" l="1"/>
  <c r="B5" i="12"/>
  <c r="D5" i="12" l="1"/>
  <c r="M7" i="6" l="1"/>
  <c r="M9" i="6"/>
  <c r="M10" i="6"/>
  <c r="M11" i="6"/>
  <c r="M13" i="6"/>
  <c r="M15" i="6"/>
  <c r="M16" i="6"/>
  <c r="M17" i="6"/>
  <c r="M19" i="6"/>
  <c r="M22" i="6"/>
  <c r="M26" i="6"/>
  <c r="M29" i="6"/>
  <c r="L14" i="6"/>
  <c r="L12" i="6" s="1"/>
  <c r="L8" i="6"/>
  <c r="L6" i="6" s="1"/>
  <c r="K14" i="6" l="1"/>
  <c r="K12" i="6" s="1"/>
  <c r="K8" i="6"/>
  <c r="K6" i="6" s="1"/>
  <c r="J14" i="6" l="1"/>
  <c r="J12" i="6" s="1"/>
  <c r="J8" i="6"/>
  <c r="J6" i="6" s="1"/>
  <c r="I14" i="6"/>
  <c r="I8" i="6"/>
  <c r="M14" i="6" l="1"/>
  <c r="M8" i="6"/>
  <c r="I12" i="6"/>
  <c r="M12" i="6" s="1"/>
  <c r="I6" i="6"/>
  <c r="M6" i="6" s="1"/>
</calcChain>
</file>

<file path=xl/sharedStrings.xml><?xml version="1.0" encoding="utf-8"?>
<sst xmlns="http://schemas.openxmlformats.org/spreadsheetml/2006/main" count="187" uniqueCount="89">
  <si>
    <t>tramvaj</t>
  </si>
  <si>
    <t>autobus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</si>
  <si>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</si>
  <si>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</si>
  <si>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</si>
  <si>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</si>
  <si>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</si>
  <si>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</si>
  <si>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</si>
  <si>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</si>
  <si>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</si>
  <si>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</si>
  <si>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II</t>
  </si>
  <si>
    <t>III</t>
  </si>
  <si>
    <t>IV</t>
  </si>
  <si>
    <t>Prijevoz u inozemstvu</t>
  </si>
  <si>
    <t>vozači</t>
  </si>
  <si>
    <t>ostali</t>
  </si>
  <si>
    <t xml:space="preserve">I </t>
  </si>
  <si>
    <t>Pravne osobe</t>
  </si>
  <si>
    <t>Fizičke osobe</t>
  </si>
  <si>
    <t>…</t>
  </si>
  <si>
    <t>3. GRADSKI PRIJEVOZ PUTNIKA</t>
  </si>
  <si>
    <t>Ukupno</t>
  </si>
  <si>
    <t>2018. KVARTALI</t>
  </si>
  <si>
    <t>2018.</t>
  </si>
  <si>
    <t>Tonski kilometri - ukupno, mil.</t>
  </si>
  <si>
    <t>Tonski kilometri, mil.</t>
  </si>
  <si>
    <t>Prevezeni putnici, tis.</t>
  </si>
  <si>
    <t>X. - XII.</t>
  </si>
  <si>
    <t>I. - XII.</t>
  </si>
  <si>
    <t>XII. 2018.</t>
  </si>
  <si>
    <t>stanje 31. prosinca</t>
  </si>
  <si>
    <t>unutrašnji prijevoz robe</t>
  </si>
  <si>
    <t>međunarodni prijevoz robe</t>
  </si>
  <si>
    <t>Prevezena roba - ukupno, tis. tona</t>
  </si>
  <si>
    <t>Prevezena roba,  tis. tona</t>
  </si>
  <si>
    <t>Prevezena roba, tis. tona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</si>
  <si>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</si>
  <si>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brojeva, može se dogoditi da ukupni zbroj ne odgovara zbroju pojedinačnih podataka te da kumulativni podatak nije uvijek jednak zbroju pojedinačnih tromjesečnih rezultata.</t>
  </si>
  <si>
    <t>Izvor podataka</t>
  </si>
  <si>
    <t>Podaci o cestovnom prijevozu robe preuzeti su od Državnog zavoda za statistiku, a podaci o prijevozu putnika gradskim prijevozom,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</si>
  <si>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</si>
  <si>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</si>
  <si>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</si>
  <si>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 xml:space="preserve">Broj putnika u gradskom prometu jednak je zbroju prodanih prijevoznih karata za prijevoz javnim gradskim prijevozom. 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</si>
  <si>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</si>
  <si>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</si>
  <si>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</si>
  <si>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</si>
  <si>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t>Gradski prijevoz putnika obuhvaća organizirani javni prijevoz putnika (tramvajem, autobusom i uspinjačom).</t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</si>
  <si>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</si>
  <si>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Kratice</t>
  </si>
  <si>
    <t>Znakovi</t>
  </si>
  <si>
    <t>DZS                   Državni zavod za statistiku</t>
  </si>
  <si>
    <t>z        zaštićeni podatak</t>
  </si>
  <si>
    <t>GUSPRG           Gradski ured za strategijsko planiranje i razvoj Grada</t>
  </si>
  <si>
    <t xml:space="preserve">    -         nema pojave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</si>
  <si>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</si>
  <si>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</si>
  <si>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</si>
  <si>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</si>
  <si>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</si>
  <si>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</si>
  <si>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</si>
  <si>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</si>
  <si>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</si>
  <si>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</si>
  <si>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</si>
  <si>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</si>
  <si>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2019.</t>
  </si>
  <si>
    <r>
      <t xml:space="preserve">Indeksi
</t>
    </r>
    <r>
      <rPr>
        <u/>
        <sz val="10"/>
        <rFont val="Calibri"/>
        <family val="2"/>
        <charset val="238"/>
      </rPr>
      <t>X. - XII. 2019.</t>
    </r>
    <r>
      <rPr>
        <sz val="10"/>
        <rFont val="Calibri"/>
        <family val="2"/>
        <charset val="238"/>
      </rPr>
      <t xml:space="preserve">
X. - XII. 2018.</t>
    </r>
  </si>
  <si>
    <r>
      <t xml:space="preserve">Indeksi
</t>
    </r>
    <r>
      <rPr>
        <u/>
        <sz val="10"/>
        <rFont val="Calibri"/>
        <family val="2"/>
        <charset val="238"/>
      </rPr>
      <t>I. - XII. 2019.</t>
    </r>
    <r>
      <rPr>
        <sz val="10"/>
        <rFont val="Calibri"/>
        <family val="2"/>
        <charset val="238"/>
      </rPr>
      <t xml:space="preserve">
I. - XII. 2018.</t>
    </r>
  </si>
  <si>
    <t>z</t>
  </si>
  <si>
    <t>Struktura putnika 
I. -  XII. 2019.,
%</t>
  </si>
  <si>
    <t>XII. 2019.</t>
  </si>
  <si>
    <t xml:space="preserve"> Izvor: ZET d.o.o.; obrada: GUSPRG - Odjel za statistiku</t>
  </si>
  <si>
    <t xml:space="preserve">ZET                   Zagrebački električni tramvaj </t>
  </si>
  <si>
    <t xml:space="preserve"> Izvor: DZS; obrada GUSPRG - Odjel za statistiku</t>
  </si>
  <si>
    <t>podaci iz tab.1.  Prevezena roba-ukupno, tis.t.</t>
  </si>
  <si>
    <t>podaci od ZET-a o putnicima prema broju prodanih karata</t>
  </si>
  <si>
    <t xml:space="preserve"> 2017.</t>
  </si>
  <si>
    <t xml:space="preserve"> 2018.</t>
  </si>
  <si>
    <t xml:space="preserve"> 2019.</t>
  </si>
  <si>
    <t>Cestovni prijevoz robe i cestovni tonski kilometri obuhvaćaju promet teretnih vozila koja su registrirana u Gradu Zagrebu.</t>
  </si>
  <si>
    <r>
      <t xml:space="preserve">Indeksi
</t>
    </r>
    <r>
      <rPr>
        <u/>
        <sz val="10"/>
        <rFont val="Calibri"/>
        <family val="2"/>
        <charset val="238"/>
      </rPr>
      <t>XII. 2019.</t>
    </r>
    <r>
      <rPr>
        <sz val="10"/>
        <rFont val="Calibri"/>
        <family val="2"/>
        <charset val="238"/>
      </rPr>
      <t xml:space="preserve">
XII. 2018.</t>
    </r>
  </si>
  <si>
    <t>1. CESTOVNI PRIJEVOZ ROBE</t>
  </si>
  <si>
    <t>2. CESTOVNI PRIJEVOZ ROBE POSLOVNIH SUBJEKATA</t>
  </si>
  <si>
    <t>4. ZAPOSLENI U GRADSKOM PRIJEVOZU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</si>
</sst>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3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u/>
      <sz val="10"/>
      <color theme="10"/>
      <name val="HR Times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.5"/>
      <name val="Calibri"/>
      <family val="2"/>
      <charset val="238"/>
    </font>
    <font>
      <sz val="10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FFCC"/>
      <name val="Calibri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164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164" fontId="2" fillId="0" borderId="0" xfId="0" applyNumberFormat="1" applyFont="1" applyFill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3" fontId="2" fillId="0" borderId="0" xfId="1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4" fontId="4" fillId="0" borderId="0" xfId="0" applyNumberFormat="1" applyFont="1" applyAlignment="1">
      <alignment horizontal="right" indent="2"/>
    </xf>
    <xf numFmtId="0" fontId="7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4" fontId="2" fillId="0" borderId="13" xfId="0" applyNumberFormat="1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1"/>
    </xf>
    <xf numFmtId="0" fontId="8" fillId="0" borderId="0" xfId="0" applyFont="1"/>
    <xf numFmtId="3" fontId="8" fillId="0" borderId="0" xfId="0" applyNumberFormat="1" applyFont="1"/>
    <xf numFmtId="3" fontId="4" fillId="0" borderId="7" xfId="0" applyNumberFormat="1" applyFont="1" applyBorder="1" applyAlignment="1">
      <alignment horizontal="right" indent="2"/>
    </xf>
    <xf numFmtId="164" fontId="2" fillId="0" borderId="9" xfId="0" applyNumberFormat="1" applyFont="1" applyBorder="1" applyAlignment="1">
      <alignment horizontal="right" indent="2"/>
    </xf>
    <xf numFmtId="164" fontId="4" fillId="0" borderId="13" xfId="0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 indent="1"/>
    </xf>
    <xf numFmtId="3" fontId="2" fillId="0" borderId="0" xfId="0" applyNumberFormat="1" applyFont="1" applyBorder="1" applyAlignment="1"/>
    <xf numFmtId="164" fontId="4" fillId="0" borderId="3" xfId="0" applyNumberFormat="1" applyFont="1" applyBorder="1" applyAlignment="1">
      <alignment horizontal="right" indent="2"/>
    </xf>
    <xf numFmtId="164" fontId="2" fillId="0" borderId="3" xfId="0" applyNumberFormat="1" applyFont="1" applyBorder="1" applyAlignment="1">
      <alignment horizontal="right" indent="2"/>
    </xf>
    <xf numFmtId="3" fontId="2" fillId="0" borderId="13" xfId="0" applyNumberFormat="1" applyFont="1" applyFill="1" applyBorder="1" applyAlignment="1">
      <alignment horizontal="right" indent="1"/>
    </xf>
    <xf numFmtId="164" fontId="4" fillId="0" borderId="0" xfId="0" applyNumberFormat="1" applyFont="1" applyBorder="1" applyAlignment="1">
      <alignment horizontal="right" indent="2"/>
    </xf>
    <xf numFmtId="0" fontId="4" fillId="0" borderId="6" xfId="0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2" fillId="0" borderId="0" xfId="0" applyNumberFormat="1" applyFont="1" applyAlignment="1"/>
    <xf numFmtId="0" fontId="2" fillId="0" borderId="20" xfId="0" applyFont="1" applyBorder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49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center"/>
    </xf>
    <xf numFmtId="3" fontId="2" fillId="0" borderId="0" xfId="0" applyNumberFormat="1" applyFont="1" applyFill="1"/>
    <xf numFmtId="164" fontId="2" fillId="0" borderId="9" xfId="0" applyNumberFormat="1" applyFont="1" applyFill="1" applyBorder="1" applyAlignment="1">
      <alignment horizontal="right" indent="2"/>
    </xf>
    <xf numFmtId="164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/>
    <xf numFmtId="0" fontId="2" fillId="0" borderId="3" xfId="0" applyFont="1" applyBorder="1" applyAlignment="1">
      <alignment horizontal="left" indent="1"/>
    </xf>
    <xf numFmtId="0" fontId="2" fillId="0" borderId="3" xfId="0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2" fillId="0" borderId="3" xfId="0" applyFont="1" applyBorder="1" applyAlignment="1">
      <alignment horizontal="left" indent="2"/>
    </xf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/>
    <xf numFmtId="0" fontId="2" fillId="0" borderId="1" xfId="0" applyFont="1" applyBorder="1"/>
    <xf numFmtId="3" fontId="4" fillId="0" borderId="16" xfId="0" applyNumberFormat="1" applyFont="1" applyBorder="1" applyAlignment="1">
      <alignment horizontal="right" indent="2"/>
    </xf>
    <xf numFmtId="3" fontId="2" fillId="0" borderId="13" xfId="0" applyNumberFormat="1" applyFont="1" applyBorder="1" applyAlignment="1">
      <alignment horizontal="right" indent="2"/>
    </xf>
    <xf numFmtId="0" fontId="2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2" xfId="0" applyFont="1" applyBorder="1"/>
    <xf numFmtId="0" fontId="2" fillId="0" borderId="5" xfId="0" applyFont="1" applyBorder="1"/>
    <xf numFmtId="0" fontId="8" fillId="0" borderId="0" xfId="0" applyFont="1" applyFill="1"/>
    <xf numFmtId="3" fontId="8" fillId="0" borderId="16" xfId="0" applyNumberFormat="1" applyFont="1" applyBorder="1"/>
    <xf numFmtId="3" fontId="8" fillId="0" borderId="0" xfId="0" applyNumberFormat="1" applyFont="1" applyFill="1" applyBorder="1"/>
    <xf numFmtId="0" fontId="8" fillId="0" borderId="0" xfId="0" applyFont="1" applyFill="1" applyBorder="1"/>
    <xf numFmtId="3" fontId="8" fillId="0" borderId="0" xfId="0" applyNumberFormat="1" applyFont="1" applyFill="1"/>
    <xf numFmtId="0" fontId="19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left" vertical="top"/>
    </xf>
    <xf numFmtId="3" fontId="8" fillId="0" borderId="20" xfId="0" applyNumberFormat="1" applyFont="1" applyBorder="1"/>
    <xf numFmtId="3" fontId="4" fillId="0" borderId="0" xfId="0" applyNumberFormat="1" applyFont="1" applyFill="1" applyBorder="1" applyAlignment="1"/>
    <xf numFmtId="0" fontId="0" fillId="0" borderId="0" xfId="0" applyFont="1" applyFill="1"/>
    <xf numFmtId="0" fontId="22" fillId="0" borderId="10" xfId="0" applyFont="1" applyBorder="1"/>
    <xf numFmtId="3" fontId="2" fillId="0" borderId="0" xfId="0" applyNumberFormat="1" applyFont="1" applyBorder="1" applyAlignment="1">
      <alignment horizontal="right" indent="2"/>
    </xf>
    <xf numFmtId="164" fontId="4" fillId="0" borderId="6" xfId="0" applyNumberFormat="1" applyFont="1" applyBorder="1" applyAlignment="1">
      <alignment horizontal="right" indent="2"/>
    </xf>
    <xf numFmtId="3" fontId="4" fillId="0" borderId="16" xfId="0" applyNumberFormat="1" applyFont="1" applyBorder="1" applyAlignment="1">
      <alignment horizontal="right" indent="1"/>
    </xf>
    <xf numFmtId="0" fontId="2" fillId="2" borderId="0" xfId="0" applyFont="1" applyFill="1"/>
    <xf numFmtId="3" fontId="2" fillId="2" borderId="13" xfId="0" applyNumberFormat="1" applyFont="1" applyFill="1" applyBorder="1" applyAlignment="1">
      <alignment horizontal="right" indent="2"/>
    </xf>
    <xf numFmtId="0" fontId="2" fillId="0" borderId="13" xfId="0" applyFont="1" applyBorder="1" applyAlignment="1">
      <alignment horizontal="right" indent="2"/>
    </xf>
    <xf numFmtId="0" fontId="15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justify" wrapText="1"/>
    </xf>
    <xf numFmtId="0" fontId="2" fillId="0" borderId="0" xfId="0" quotePrefix="1" applyFont="1" applyFill="1" applyAlignment="1">
      <alignment horizontal="left"/>
    </xf>
    <xf numFmtId="0" fontId="21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center"/>
    </xf>
    <xf numFmtId="0" fontId="22" fillId="0" borderId="17" xfId="0" applyFont="1" applyBorder="1"/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7" xfId="0" applyFont="1" applyFill="1" applyBorder="1"/>
    <xf numFmtId="0" fontId="22" fillId="0" borderId="10" xfId="0" applyFont="1" applyFill="1" applyBorder="1" applyAlignment="1">
      <alignment horizontal="center"/>
    </xf>
    <xf numFmtId="3" fontId="8" fillId="0" borderId="16" xfId="0" applyNumberFormat="1" applyFont="1" applyFill="1" applyBorder="1"/>
    <xf numFmtId="3" fontId="8" fillId="0" borderId="13" xfId="0" applyNumberFormat="1" applyFont="1" applyFill="1" applyBorder="1"/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80" baseline="0"/>
              <a:t>G 1.</a:t>
            </a:r>
            <a:r>
              <a:rPr lang="hr-HR" sz="1080" baseline="0"/>
              <a:t> CESTOVNI PRIJEVOZ ROBE  </a:t>
            </a:r>
          </a:p>
          <a:p>
            <a:pPr>
              <a:defRPr sz="1080"/>
            </a:pPr>
            <a:r>
              <a:rPr lang="hr-HR" sz="1080" baseline="0"/>
              <a:t>2017., 2018.  I 2019. </a:t>
            </a:r>
            <a:r>
              <a:rPr lang="en-US" sz="1080" baseline="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233798015814061"/>
          <c:y val="0.17328101644245142"/>
          <c:w val="0.87051205863418013"/>
          <c:h val="0.613496168920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1'!$J$3</c:f>
              <c:strCache>
                <c:ptCount val="1"/>
                <c:pt idx="0">
                  <c:v> 2017.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1'!$I$4:$I$6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1'!$J$4:$J$6</c:f>
              <c:numCache>
                <c:formatCode>#,##0</c:formatCode>
                <c:ptCount val="3"/>
                <c:pt idx="0">
                  <c:v>14398</c:v>
                </c:pt>
                <c:pt idx="1">
                  <c:v>12321</c:v>
                </c:pt>
                <c:pt idx="2">
                  <c:v>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6-4312-9F63-7CE14DACCF00}"/>
            </c:ext>
          </c:extLst>
        </c:ser>
        <c:ser>
          <c:idx val="1"/>
          <c:order val="1"/>
          <c:tx>
            <c:strRef>
              <c:f>'Graf 1'!$K$3</c:f>
              <c:strCache>
                <c:ptCount val="1"/>
                <c:pt idx="0">
                  <c:v> 2018.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1'!$I$4:$I$6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1'!$K$4:$K$6</c:f>
              <c:numCache>
                <c:formatCode>#,##0</c:formatCode>
                <c:ptCount val="3"/>
                <c:pt idx="0">
                  <c:v>15545</c:v>
                </c:pt>
                <c:pt idx="1">
                  <c:v>13169</c:v>
                </c:pt>
                <c:pt idx="2">
                  <c:v>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6-4312-9F63-7CE14DACCF00}"/>
            </c:ext>
          </c:extLst>
        </c:ser>
        <c:ser>
          <c:idx val="2"/>
          <c:order val="2"/>
          <c:tx>
            <c:strRef>
              <c:f>'Graf 1'!$L$3</c:f>
              <c:strCache>
                <c:ptCount val="1"/>
                <c:pt idx="0">
                  <c:v> 2019.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1'!$I$4:$I$6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1'!$L$4:$L$6</c:f>
              <c:numCache>
                <c:formatCode>#,##0</c:formatCode>
                <c:ptCount val="3"/>
                <c:pt idx="0">
                  <c:v>16076</c:v>
                </c:pt>
                <c:pt idx="1">
                  <c:v>13850</c:v>
                </c:pt>
                <c:pt idx="2">
                  <c:v>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6-4312-9F63-7CE14DAC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"/>
        <c:axId val="466060240"/>
        <c:axId val="466060568"/>
      </c:barChart>
      <c:catAx>
        <c:axId val="46606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6060568"/>
        <c:crosses val="autoZero"/>
        <c:auto val="1"/>
        <c:lblAlgn val="ctr"/>
        <c:lblOffset val="100"/>
        <c:noMultiLvlLbl val="0"/>
      </c:catAx>
      <c:valAx>
        <c:axId val="46606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/>
                  <a:t>prevezena</a:t>
                </a:r>
                <a:r>
                  <a:rPr lang="hr-HR" sz="900" baseline="0"/>
                  <a:t> roba</a:t>
                </a:r>
                <a:endParaRPr lang="hr-HR" sz="900"/>
              </a:p>
            </c:rich>
          </c:tx>
          <c:layout>
            <c:manualLayout>
              <c:xMode val="edge"/>
              <c:yMode val="edge"/>
              <c:x val="3.1446540880503145E-2"/>
              <c:y val="6.5333733507526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606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</a:t>
            </a:r>
            <a:r>
              <a:rPr lang="hr-HR" sz="1000" baseline="0"/>
              <a:t> 2. </a:t>
            </a:r>
            <a:r>
              <a:rPr lang="hr-HR" sz="1000"/>
              <a:t>STRUKTURA GRADSKOG PRIJEVOZA PUTNIKA
I. -</a:t>
            </a:r>
            <a:r>
              <a:rPr lang="hr-HR" sz="1000" baseline="0"/>
              <a:t> XII.</a:t>
            </a:r>
            <a:r>
              <a:rPr lang="hr-HR" sz="1000"/>
              <a:t> 2019.</a:t>
            </a:r>
          </a:p>
        </c:rich>
      </c:tx>
      <c:layout>
        <c:manualLayout>
          <c:xMode val="edge"/>
          <c:yMode val="edge"/>
          <c:x val="0.24493405320927464"/>
          <c:y val="3.6342289274909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4990046185343"/>
          <c:y val="0.30330346637704764"/>
          <c:w val="0.44770659148959929"/>
          <c:h val="0.6652445717012647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>
                <a:latin typeface="Calibri" panose="020F0502020204030204" pitchFamily="34" charset="0"/>
              </a:rPr>
              <a:t>G 2. BROJ PUTNIKA U GRADSKOM PRIJEVOZU  </a:t>
            </a:r>
          </a:p>
          <a:p>
            <a:pPr>
              <a:defRPr/>
            </a:pPr>
            <a:r>
              <a:rPr lang="hr-HR" sz="1050" baseline="0">
                <a:latin typeface="Calibri" panose="020F0502020204030204" pitchFamily="34" charset="0"/>
              </a:rPr>
              <a:t>2017., 2018. I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749927752243639"/>
          <c:y val="0.16888888888888889"/>
          <c:w val="0.84484863600194771"/>
          <c:h val="0.671134076990376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Graf 2'!$H$7</c:f>
              <c:strCache>
                <c:ptCount val="1"/>
                <c:pt idx="0">
                  <c:v> 2017.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 Graf 2'!$G$8:$G$10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 Graf 2'!$H$8:$H$10</c:f>
              <c:numCache>
                <c:formatCode>#,##0</c:formatCode>
                <c:ptCount val="3"/>
                <c:pt idx="0">
                  <c:v>288471</c:v>
                </c:pt>
                <c:pt idx="1">
                  <c:v>197078</c:v>
                </c:pt>
                <c:pt idx="2">
                  <c:v>90634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6-46A0-A79B-E05D090D700B}"/>
            </c:ext>
          </c:extLst>
        </c:ser>
        <c:ser>
          <c:idx val="1"/>
          <c:order val="1"/>
          <c:tx>
            <c:strRef>
              <c:f>' Graf 2'!$I$7</c:f>
              <c:strCache>
                <c:ptCount val="1"/>
                <c:pt idx="0">
                  <c:v> 2018.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 Graf 2'!$G$8:$G$10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 Graf 2'!$I$8:$I$10</c:f>
              <c:numCache>
                <c:formatCode>#,##0</c:formatCode>
                <c:ptCount val="3"/>
                <c:pt idx="0">
                  <c:v>273342</c:v>
                </c:pt>
                <c:pt idx="1">
                  <c:v>186693</c:v>
                </c:pt>
                <c:pt idx="2">
                  <c:v>85849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6-46A0-A79B-E05D090D700B}"/>
            </c:ext>
          </c:extLst>
        </c:ser>
        <c:ser>
          <c:idx val="2"/>
          <c:order val="2"/>
          <c:tx>
            <c:strRef>
              <c:f>' Graf 2'!$J$7</c:f>
              <c:strCache>
                <c:ptCount val="1"/>
                <c:pt idx="0">
                  <c:v> 2019.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 Graf 2'!$G$8:$G$10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 Graf 2'!$J$8:$J$10</c:f>
              <c:numCache>
                <c:formatCode>#,##0</c:formatCode>
                <c:ptCount val="3"/>
                <c:pt idx="0">
                  <c:v>262008</c:v>
                </c:pt>
                <c:pt idx="1">
                  <c:v>178952</c:v>
                </c:pt>
                <c:pt idx="2">
                  <c:v>82285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6-46A0-A79B-E05D090D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"/>
        <c:axId val="463386216"/>
        <c:axId val="463385560"/>
      </c:barChart>
      <c:catAx>
        <c:axId val="46338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3385560"/>
        <c:crosses val="autoZero"/>
        <c:auto val="1"/>
        <c:lblAlgn val="ctr"/>
        <c:lblOffset val="100"/>
        <c:noMultiLvlLbl val="0"/>
      </c:catAx>
      <c:valAx>
        <c:axId val="4633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/>
                  <a:t>broj</a:t>
                </a:r>
                <a:r>
                  <a:rPr lang="hr-HR" sz="900" baseline="0"/>
                  <a:t> putnika</a:t>
                </a:r>
                <a:endParaRPr lang="hr-HR" sz="900"/>
              </a:p>
            </c:rich>
          </c:tx>
          <c:layout>
            <c:manualLayout>
              <c:xMode val="edge"/>
              <c:yMode val="edge"/>
              <c:x val="2.513826043237808E-2"/>
              <c:y val="9.30235673665791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338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76200</xdr:rowOff>
    </xdr:from>
    <xdr:to>
      <xdr:col>6</xdr:col>
      <xdr:colOff>601980</xdr:colOff>
      <xdr:row>22</xdr:row>
      <xdr:rowOff>7620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2B5B3F1D-3A1F-4421-9B78-BC297E898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9</xdr:row>
      <xdr:rowOff>0</xdr:rowOff>
    </xdr:from>
    <xdr:to>
      <xdr:col>3</xdr:col>
      <xdr:colOff>704850</xdr:colOff>
      <xdr:row>11</xdr:row>
      <xdr:rowOff>57149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7A5538-10BB-4213-AEC6-C1A66BF66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</xdr:row>
      <xdr:rowOff>121920</xdr:rowOff>
    </xdr:from>
    <xdr:to>
      <xdr:col>4</xdr:col>
      <xdr:colOff>411480</xdr:colOff>
      <xdr:row>24</xdr:row>
      <xdr:rowOff>30480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0903984-94EF-4048-9EAD-B3BB7FF1F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T7" sqref="T7"/>
    </sheetView>
  </sheetViews>
  <sheetFormatPr defaultColWidth="9.28515625" defaultRowHeight="12.75"/>
  <cols>
    <col min="1" max="1" width="33.42578125" style="1" customWidth="1"/>
    <col min="2" max="5" width="8.7109375" style="1" customWidth="1"/>
    <col min="6" max="6" width="12.140625" style="1" customWidth="1"/>
    <col min="7" max="7" width="10.7109375" style="1" customWidth="1"/>
    <col min="8" max="8" width="8" style="1" customWidth="1"/>
    <col min="9" max="9" width="7.140625" style="1" hidden="1" customWidth="1"/>
    <col min="10" max="12" width="7.28515625" style="1" hidden="1" customWidth="1"/>
    <col min="13" max="13" width="7.7109375" style="1" hidden="1" customWidth="1"/>
    <col min="14" max="14" width="9.28515625" style="1" hidden="1" customWidth="1"/>
    <col min="15" max="16384" width="9.28515625" style="1"/>
  </cols>
  <sheetData>
    <row r="1" spans="1:13" ht="32.25" customHeight="1" thickBot="1">
      <c r="A1" s="99" t="s">
        <v>86</v>
      </c>
      <c r="B1" s="99"/>
      <c r="C1" s="99"/>
      <c r="D1" s="99"/>
      <c r="E1" s="99"/>
      <c r="F1" s="99"/>
    </row>
    <row r="2" spans="1:13" ht="18.75" customHeight="1">
      <c r="A2" s="2"/>
      <c r="B2" s="129" t="s">
        <v>25</v>
      </c>
      <c r="C2" s="130"/>
      <c r="D2" s="129" t="s">
        <v>70</v>
      </c>
      <c r="E2" s="130"/>
      <c r="F2" s="133" t="s">
        <v>71</v>
      </c>
      <c r="G2" s="126" t="s">
        <v>72</v>
      </c>
    </row>
    <row r="3" spans="1:13" ht="19.5" customHeight="1">
      <c r="A3" s="2"/>
      <c r="B3" s="131" t="s">
        <v>29</v>
      </c>
      <c r="C3" s="131" t="s">
        <v>30</v>
      </c>
      <c r="D3" s="131" t="s">
        <v>29</v>
      </c>
      <c r="E3" s="131" t="s">
        <v>30</v>
      </c>
      <c r="F3" s="134"/>
      <c r="G3" s="127"/>
      <c r="H3" s="3"/>
      <c r="I3" s="123" t="s">
        <v>24</v>
      </c>
      <c r="J3" s="124"/>
      <c r="K3" s="124"/>
      <c r="L3" s="124"/>
      <c r="M3" s="125"/>
    </row>
    <row r="4" spans="1:13">
      <c r="A4" s="4"/>
      <c r="B4" s="132"/>
      <c r="C4" s="132"/>
      <c r="D4" s="132"/>
      <c r="E4" s="132"/>
      <c r="F4" s="135"/>
      <c r="G4" s="128"/>
      <c r="H4" s="2"/>
      <c r="I4" s="18" t="s">
        <v>18</v>
      </c>
      <c r="J4" s="18" t="s">
        <v>12</v>
      </c>
      <c r="K4" s="18" t="s">
        <v>13</v>
      </c>
      <c r="L4" s="59" t="s">
        <v>14</v>
      </c>
      <c r="M4" s="19" t="s">
        <v>7</v>
      </c>
    </row>
    <row r="5" spans="1:13" ht="15.75" customHeight="1">
      <c r="A5" s="2"/>
      <c r="B5" s="25"/>
      <c r="C5" s="25"/>
      <c r="D5" s="25"/>
      <c r="E5" s="25"/>
      <c r="F5" s="5"/>
      <c r="H5" s="2"/>
      <c r="I5" s="2"/>
      <c r="J5" s="2"/>
      <c r="L5" s="2"/>
    </row>
    <row r="6" spans="1:13" ht="12.75" customHeight="1">
      <c r="A6" s="10" t="s">
        <v>35</v>
      </c>
      <c r="B6" s="41">
        <v>4485</v>
      </c>
      <c r="C6" s="35">
        <v>15545</v>
      </c>
      <c r="D6" s="41">
        <v>3881</v>
      </c>
      <c r="E6" s="36">
        <v>16076</v>
      </c>
      <c r="F6" s="52">
        <v>86.5</v>
      </c>
      <c r="G6" s="46">
        <v>103.4</v>
      </c>
      <c r="H6" s="8"/>
      <c r="I6" s="36">
        <f>SUM(I7:I8)</f>
        <v>3265</v>
      </c>
      <c r="J6" s="36">
        <f>SUM(J7:J8)</f>
        <v>3406</v>
      </c>
      <c r="K6" s="41">
        <f>SUM(K7:K8)</f>
        <v>4389</v>
      </c>
      <c r="L6" s="61">
        <f>SUM(L7:L8)</f>
        <v>4485</v>
      </c>
      <c r="M6" s="6">
        <f>SUM(I6:J6:K6:L6)</f>
        <v>15545</v>
      </c>
    </row>
    <row r="7" spans="1:13" ht="13.5" customHeight="1">
      <c r="A7" s="90" t="s">
        <v>2</v>
      </c>
      <c r="B7" s="50">
        <v>3800</v>
      </c>
      <c r="C7" s="26">
        <v>13169</v>
      </c>
      <c r="D7" s="50">
        <v>3274</v>
      </c>
      <c r="E7" s="27">
        <v>13850</v>
      </c>
      <c r="F7" s="53">
        <v>86.2</v>
      </c>
      <c r="G7" s="37">
        <v>105.2</v>
      </c>
      <c r="H7" s="8"/>
      <c r="I7" s="27">
        <v>2686</v>
      </c>
      <c r="J7" s="27">
        <v>2948</v>
      </c>
      <c r="K7" s="50">
        <v>3735</v>
      </c>
      <c r="L7" s="11">
        <v>3800</v>
      </c>
      <c r="M7" s="6">
        <f>SUM(I7:J7:K7:L7)</f>
        <v>13169</v>
      </c>
    </row>
    <row r="8" spans="1:13" s="16" customFormat="1" ht="13.5" customHeight="1">
      <c r="A8" s="91" t="s">
        <v>3</v>
      </c>
      <c r="B8" s="54">
        <v>685</v>
      </c>
      <c r="C8" s="28">
        <v>2376</v>
      </c>
      <c r="D8" s="54">
        <v>607</v>
      </c>
      <c r="E8" s="29">
        <v>2226</v>
      </c>
      <c r="F8" s="53">
        <v>88.6</v>
      </c>
      <c r="G8" s="37">
        <v>93.7</v>
      </c>
      <c r="H8" s="17"/>
      <c r="I8" s="29">
        <f>SUM(I9:I11)</f>
        <v>579</v>
      </c>
      <c r="J8" s="29">
        <f>SUM(J9:J11)</f>
        <v>458</v>
      </c>
      <c r="K8" s="54">
        <f>SUM(K9:K11)</f>
        <v>654</v>
      </c>
      <c r="L8" s="62">
        <f>SUM(L9:L11)</f>
        <v>685</v>
      </c>
      <c r="M8" s="6">
        <f>SUM(I8:J8:K8:L8)</f>
        <v>2376</v>
      </c>
    </row>
    <row r="9" spans="1:13" ht="13.5" customHeight="1">
      <c r="A9" s="92" t="s">
        <v>8</v>
      </c>
      <c r="B9" s="50">
        <v>285</v>
      </c>
      <c r="C9" s="26">
        <v>793</v>
      </c>
      <c r="D9" s="50">
        <v>190</v>
      </c>
      <c r="E9" s="27">
        <v>736</v>
      </c>
      <c r="F9" s="53">
        <v>66.7</v>
      </c>
      <c r="G9" s="37">
        <v>92.8</v>
      </c>
      <c r="H9" s="8"/>
      <c r="I9" s="27">
        <v>176</v>
      </c>
      <c r="J9" s="27">
        <v>120</v>
      </c>
      <c r="K9" s="50">
        <v>212</v>
      </c>
      <c r="L9" s="11">
        <v>285</v>
      </c>
      <c r="M9" s="6">
        <f>SUM(I9:J9:K9:L9)</f>
        <v>793</v>
      </c>
    </row>
    <row r="10" spans="1:13" ht="13.5" customHeight="1">
      <c r="A10" s="92" t="s">
        <v>9</v>
      </c>
      <c r="B10" s="50">
        <v>204</v>
      </c>
      <c r="C10" s="26">
        <v>854</v>
      </c>
      <c r="D10" s="50">
        <v>180</v>
      </c>
      <c r="E10" s="27">
        <v>750</v>
      </c>
      <c r="F10" s="53">
        <v>88.2</v>
      </c>
      <c r="G10" s="37">
        <v>87.8</v>
      </c>
      <c r="H10" s="8"/>
      <c r="I10" s="27">
        <v>218</v>
      </c>
      <c r="J10" s="27">
        <v>151</v>
      </c>
      <c r="K10" s="50">
        <v>281</v>
      </c>
      <c r="L10" s="11">
        <v>204</v>
      </c>
      <c r="M10" s="6">
        <f>SUM(I10:J10:K10:L10)</f>
        <v>854</v>
      </c>
    </row>
    <row r="11" spans="1:13" ht="13.5" customHeight="1">
      <c r="A11" s="92" t="s">
        <v>15</v>
      </c>
      <c r="B11" s="50">
        <v>196</v>
      </c>
      <c r="C11" s="26">
        <v>729</v>
      </c>
      <c r="D11" s="50">
        <v>237</v>
      </c>
      <c r="E11" s="27">
        <v>740</v>
      </c>
      <c r="F11" s="53">
        <v>120.9</v>
      </c>
      <c r="G11" s="37">
        <v>101.5</v>
      </c>
      <c r="H11" s="8"/>
      <c r="I11" s="27">
        <v>185</v>
      </c>
      <c r="J11" s="27">
        <v>187</v>
      </c>
      <c r="K11" s="50">
        <v>161</v>
      </c>
      <c r="L11" s="11">
        <v>196</v>
      </c>
      <c r="M11" s="6">
        <f>SUM(I11:J11:K11:L11)</f>
        <v>729</v>
      </c>
    </row>
    <row r="12" spans="1:13" ht="19.5" customHeight="1">
      <c r="A12" s="10" t="s">
        <v>26</v>
      </c>
      <c r="B12" s="35">
        <v>633</v>
      </c>
      <c r="C12" s="35">
        <v>2479</v>
      </c>
      <c r="D12" s="41">
        <v>610</v>
      </c>
      <c r="E12" s="36">
        <v>2315</v>
      </c>
      <c r="F12" s="52">
        <v>96.4</v>
      </c>
      <c r="G12" s="46">
        <v>93.4</v>
      </c>
      <c r="H12" s="8"/>
      <c r="I12" s="36">
        <f>SUM(I13:I14)</f>
        <v>581</v>
      </c>
      <c r="J12" s="36">
        <f>SUM(J13:J14)</f>
        <v>534</v>
      </c>
      <c r="K12" s="41">
        <f>SUM(K13:K14)</f>
        <v>731</v>
      </c>
      <c r="L12" s="60">
        <f>SUM(L13:L14)</f>
        <v>633</v>
      </c>
      <c r="M12" s="6">
        <f>SUM(I12:J12:K12:L12)</f>
        <v>2479</v>
      </c>
    </row>
    <row r="13" spans="1:13" ht="13.5" customHeight="1">
      <c r="A13" s="85" t="s">
        <v>2</v>
      </c>
      <c r="B13" s="26">
        <v>251</v>
      </c>
      <c r="C13" s="26">
        <v>963</v>
      </c>
      <c r="D13" s="50">
        <v>242</v>
      </c>
      <c r="E13" s="27">
        <v>938</v>
      </c>
      <c r="F13" s="53">
        <v>96.4</v>
      </c>
      <c r="G13" s="37">
        <v>97.4</v>
      </c>
      <c r="H13" s="8"/>
      <c r="I13" s="27">
        <v>196</v>
      </c>
      <c r="J13" s="27">
        <v>231</v>
      </c>
      <c r="K13" s="50">
        <v>285</v>
      </c>
      <c r="L13" s="51">
        <v>251</v>
      </c>
      <c r="M13" s="6">
        <f>SUM(I13:J13:K13:L13)</f>
        <v>963</v>
      </c>
    </row>
    <row r="14" spans="1:13" ht="13.5" customHeight="1">
      <c r="A14" s="85" t="s">
        <v>3</v>
      </c>
      <c r="B14" s="26">
        <v>382</v>
      </c>
      <c r="C14" s="28">
        <v>1516</v>
      </c>
      <c r="D14" s="50">
        <v>368</v>
      </c>
      <c r="E14" s="27">
        <v>1377</v>
      </c>
      <c r="F14" s="53">
        <v>96.3</v>
      </c>
      <c r="G14" s="37">
        <v>90.8</v>
      </c>
      <c r="H14" s="8"/>
      <c r="I14" s="27">
        <f>SUM(I15:I17)</f>
        <v>385</v>
      </c>
      <c r="J14" s="27">
        <f>SUM(J15:J17)</f>
        <v>303</v>
      </c>
      <c r="K14" s="50">
        <f>SUM(K15:K17)</f>
        <v>446</v>
      </c>
      <c r="L14" s="51">
        <f>SUM(L15:L17)</f>
        <v>382</v>
      </c>
      <c r="M14" s="6">
        <f>SUM(I14:J14:K14:L14)</f>
        <v>1516</v>
      </c>
    </row>
    <row r="15" spans="1:13" ht="13.5" customHeight="1">
      <c r="A15" s="89" t="s">
        <v>8</v>
      </c>
      <c r="B15" s="26">
        <v>115</v>
      </c>
      <c r="C15" s="26">
        <v>436</v>
      </c>
      <c r="D15" s="50">
        <v>95</v>
      </c>
      <c r="E15" s="27">
        <v>402</v>
      </c>
      <c r="F15" s="53">
        <v>82.6</v>
      </c>
      <c r="G15" s="37">
        <v>92.2</v>
      </c>
      <c r="H15" s="8"/>
      <c r="I15" s="27">
        <v>112</v>
      </c>
      <c r="J15" s="27">
        <v>87</v>
      </c>
      <c r="K15" s="50">
        <v>122</v>
      </c>
      <c r="L15" s="58">
        <v>115</v>
      </c>
      <c r="M15" s="6">
        <f>SUM(I15:J15:K15:L15)</f>
        <v>436</v>
      </c>
    </row>
    <row r="16" spans="1:13" ht="13.5" customHeight="1">
      <c r="A16" s="89" t="s">
        <v>9</v>
      </c>
      <c r="B16" s="26">
        <v>109</v>
      </c>
      <c r="C16" s="26">
        <v>521</v>
      </c>
      <c r="D16" s="50">
        <v>99</v>
      </c>
      <c r="E16" s="27">
        <v>440</v>
      </c>
      <c r="F16" s="53">
        <v>90.8</v>
      </c>
      <c r="G16" s="37">
        <v>84.5</v>
      </c>
      <c r="H16" s="8"/>
      <c r="I16" s="27">
        <v>140</v>
      </c>
      <c r="J16" s="27">
        <v>74</v>
      </c>
      <c r="K16" s="50">
        <v>198</v>
      </c>
      <c r="L16" s="58">
        <v>109</v>
      </c>
      <c r="M16" s="6">
        <f>SUM(I16:J16:K16:L16)</f>
        <v>521</v>
      </c>
    </row>
    <row r="17" spans="1:13" ht="13.5" customHeight="1">
      <c r="A17" s="89" t="s">
        <v>15</v>
      </c>
      <c r="B17" s="26">
        <v>158</v>
      </c>
      <c r="C17" s="26">
        <v>559</v>
      </c>
      <c r="D17" s="50">
        <v>174</v>
      </c>
      <c r="E17" s="27">
        <v>535</v>
      </c>
      <c r="F17" s="53">
        <v>110.1</v>
      </c>
      <c r="G17" s="37">
        <v>95.7</v>
      </c>
      <c r="H17" s="8"/>
      <c r="I17" s="27">
        <v>133</v>
      </c>
      <c r="J17" s="27">
        <v>142</v>
      </c>
      <c r="K17" s="50">
        <v>126</v>
      </c>
      <c r="L17" s="58">
        <v>158</v>
      </c>
      <c r="M17" s="6">
        <f>SUM(I17:J17:K17:L17)</f>
        <v>559</v>
      </c>
    </row>
    <row r="18" spans="1:13" ht="19.5" customHeight="1">
      <c r="A18" s="10" t="s">
        <v>10</v>
      </c>
      <c r="B18" s="26"/>
      <c r="C18" s="26"/>
      <c r="D18" s="11"/>
      <c r="E18" s="11"/>
      <c r="F18" s="55"/>
      <c r="G18" s="47"/>
      <c r="I18" s="11"/>
      <c r="J18" s="11"/>
      <c r="K18" s="2"/>
      <c r="M18" s="6"/>
    </row>
    <row r="19" spans="1:13" ht="12.75" customHeight="1">
      <c r="A19" s="87" t="s">
        <v>36</v>
      </c>
      <c r="B19" s="50">
        <v>1827</v>
      </c>
      <c r="C19" s="26">
        <v>6601</v>
      </c>
      <c r="D19" s="50">
        <v>2074</v>
      </c>
      <c r="E19" s="27">
        <v>8082</v>
      </c>
      <c r="F19" s="47">
        <v>113.5</v>
      </c>
      <c r="G19" s="37">
        <v>122.4</v>
      </c>
      <c r="H19" s="2"/>
      <c r="I19" s="27">
        <v>1470</v>
      </c>
      <c r="J19" s="26">
        <v>1420</v>
      </c>
      <c r="K19" s="50">
        <v>1884</v>
      </c>
      <c r="L19" s="9">
        <v>1827</v>
      </c>
      <c r="M19" s="6">
        <f>SUM(I19:J19:K19:L19)</f>
        <v>6601</v>
      </c>
    </row>
    <row r="20" spans="1:13" ht="12.75" customHeight="1">
      <c r="A20" s="92" t="s">
        <v>2</v>
      </c>
      <c r="B20" s="50" t="s">
        <v>73</v>
      </c>
      <c r="C20" s="26">
        <v>4303</v>
      </c>
      <c r="D20" s="50" t="s">
        <v>73</v>
      </c>
      <c r="E20" s="27">
        <v>5934</v>
      </c>
      <c r="F20" s="97" t="s">
        <v>73</v>
      </c>
      <c r="G20" s="37">
        <v>137.9</v>
      </c>
      <c r="H20" s="2"/>
      <c r="I20" s="27" t="s">
        <v>21</v>
      </c>
      <c r="J20" s="27" t="s">
        <v>21</v>
      </c>
      <c r="K20" s="50" t="s">
        <v>21</v>
      </c>
      <c r="L20" s="9"/>
      <c r="M20" s="6"/>
    </row>
    <row r="21" spans="1:13" ht="12.75" customHeight="1">
      <c r="A21" s="92" t="s">
        <v>3</v>
      </c>
      <c r="B21" s="50" t="s">
        <v>73</v>
      </c>
      <c r="C21" s="26">
        <v>2298</v>
      </c>
      <c r="D21" s="50" t="s">
        <v>73</v>
      </c>
      <c r="E21" s="27">
        <v>2148</v>
      </c>
      <c r="F21" s="97" t="s">
        <v>73</v>
      </c>
      <c r="G21" s="37">
        <v>93.5</v>
      </c>
      <c r="H21" s="2"/>
      <c r="I21" s="27" t="s">
        <v>21</v>
      </c>
      <c r="J21" s="27" t="s">
        <v>21</v>
      </c>
      <c r="K21" s="50" t="s">
        <v>21</v>
      </c>
      <c r="L21" s="9"/>
      <c r="M21" s="6"/>
    </row>
    <row r="22" spans="1:13" ht="16.5" customHeight="1">
      <c r="A22" s="87" t="s">
        <v>27</v>
      </c>
      <c r="B22" s="50">
        <v>506</v>
      </c>
      <c r="C22" s="26">
        <v>1938</v>
      </c>
      <c r="D22" s="50">
        <v>480</v>
      </c>
      <c r="E22" s="29">
        <v>1860</v>
      </c>
      <c r="F22" s="47">
        <v>94.9</v>
      </c>
      <c r="G22" s="37">
        <v>96</v>
      </c>
      <c r="H22" s="2"/>
      <c r="I22" s="27">
        <v>471</v>
      </c>
      <c r="J22" s="26">
        <v>397</v>
      </c>
      <c r="K22" s="50">
        <v>564</v>
      </c>
      <c r="L22" s="9">
        <v>506</v>
      </c>
      <c r="M22" s="6">
        <f>SUM(I22:J22:K22:L22)</f>
        <v>1938</v>
      </c>
    </row>
    <row r="23" spans="1:13" ht="12.75" customHeight="1">
      <c r="A23" s="92" t="s">
        <v>2</v>
      </c>
      <c r="B23" s="50" t="s">
        <v>73</v>
      </c>
      <c r="C23" s="26">
        <v>454</v>
      </c>
      <c r="D23" s="50" t="s">
        <v>73</v>
      </c>
      <c r="E23" s="29">
        <v>513</v>
      </c>
      <c r="F23" s="97" t="s">
        <v>73</v>
      </c>
      <c r="G23" s="37">
        <v>113</v>
      </c>
      <c r="H23" s="2"/>
      <c r="I23" s="27" t="s">
        <v>21</v>
      </c>
      <c r="J23" s="27" t="s">
        <v>21</v>
      </c>
      <c r="K23" s="50" t="s">
        <v>21</v>
      </c>
      <c r="L23" s="9"/>
      <c r="M23" s="6"/>
    </row>
    <row r="24" spans="1:13" ht="12.75" customHeight="1">
      <c r="A24" s="92" t="s">
        <v>3</v>
      </c>
      <c r="B24" s="50" t="s">
        <v>73</v>
      </c>
      <c r="C24" s="26">
        <v>1484</v>
      </c>
      <c r="D24" s="50" t="s">
        <v>73</v>
      </c>
      <c r="E24" s="27">
        <v>1346</v>
      </c>
      <c r="F24" s="97" t="s">
        <v>73</v>
      </c>
      <c r="G24" s="37">
        <v>90.7</v>
      </c>
      <c r="H24" s="2"/>
      <c r="I24" s="27" t="s">
        <v>21</v>
      </c>
      <c r="J24" s="27" t="s">
        <v>21</v>
      </c>
      <c r="K24" s="50" t="s">
        <v>21</v>
      </c>
      <c r="L24" s="9"/>
      <c r="M24" s="6"/>
    </row>
    <row r="25" spans="1:13" ht="19.5" customHeight="1">
      <c r="A25" s="10" t="s">
        <v>11</v>
      </c>
      <c r="B25" s="26"/>
      <c r="C25" s="26"/>
      <c r="D25" s="11"/>
      <c r="E25" s="11"/>
      <c r="F25" s="32"/>
      <c r="G25" s="47"/>
      <c r="I25" s="11"/>
      <c r="J25" s="11"/>
      <c r="M25" s="6"/>
    </row>
    <row r="26" spans="1:13" ht="12.75" customHeight="1">
      <c r="A26" s="87" t="s">
        <v>37</v>
      </c>
      <c r="B26" s="50">
        <v>2658</v>
      </c>
      <c r="C26" s="26">
        <v>8944</v>
      </c>
      <c r="D26" s="50">
        <v>1807</v>
      </c>
      <c r="E26" s="29">
        <v>7994</v>
      </c>
      <c r="F26" s="45">
        <v>68</v>
      </c>
      <c r="G26" s="37">
        <v>89.4</v>
      </c>
      <c r="I26" s="27">
        <v>1795</v>
      </c>
      <c r="J26" s="27">
        <v>1986</v>
      </c>
      <c r="K26" s="50">
        <v>2505</v>
      </c>
      <c r="L26" s="1">
        <v>2658</v>
      </c>
      <c r="M26" s="6">
        <f>SUM(I26:J26:K26:L26)</f>
        <v>8944</v>
      </c>
    </row>
    <row r="27" spans="1:13" ht="12.75" customHeight="1">
      <c r="A27" s="92" t="s">
        <v>2</v>
      </c>
      <c r="B27" s="50" t="s">
        <v>73</v>
      </c>
      <c r="C27" s="26">
        <v>8866</v>
      </c>
      <c r="D27" s="50" t="s">
        <v>73</v>
      </c>
      <c r="E27" s="29">
        <v>7915</v>
      </c>
      <c r="F27" s="97" t="s">
        <v>73</v>
      </c>
      <c r="G27" s="37">
        <v>89.3</v>
      </c>
      <c r="I27" s="26" t="s">
        <v>21</v>
      </c>
      <c r="J27" s="26" t="s">
        <v>21</v>
      </c>
      <c r="K27" s="50" t="s">
        <v>21</v>
      </c>
      <c r="M27" s="6"/>
    </row>
    <row r="28" spans="1:13" ht="12.75" customHeight="1">
      <c r="A28" s="92" t="s">
        <v>3</v>
      </c>
      <c r="B28" s="50" t="s">
        <v>73</v>
      </c>
      <c r="C28" s="26">
        <v>78</v>
      </c>
      <c r="D28" s="50" t="s">
        <v>73</v>
      </c>
      <c r="E28" s="29">
        <v>79</v>
      </c>
      <c r="F28" s="97" t="s">
        <v>73</v>
      </c>
      <c r="G28" s="37">
        <v>101.3</v>
      </c>
      <c r="I28" s="26" t="s">
        <v>21</v>
      </c>
      <c r="J28" s="26" t="s">
        <v>21</v>
      </c>
      <c r="K28" s="50" t="s">
        <v>21</v>
      </c>
      <c r="M28" s="6"/>
    </row>
    <row r="29" spans="1:13" s="16" customFormat="1" ht="16.5" customHeight="1">
      <c r="A29" s="88" t="s">
        <v>27</v>
      </c>
      <c r="B29" s="54">
        <v>128</v>
      </c>
      <c r="C29" s="28">
        <v>541</v>
      </c>
      <c r="D29" s="54">
        <v>130</v>
      </c>
      <c r="E29" s="29">
        <v>455</v>
      </c>
      <c r="F29" s="82">
        <v>101.6</v>
      </c>
      <c r="G29" s="83">
        <v>84.1</v>
      </c>
      <c r="I29" s="29">
        <v>110</v>
      </c>
      <c r="J29" s="29">
        <v>136</v>
      </c>
      <c r="K29" s="54">
        <v>167</v>
      </c>
      <c r="L29" s="16">
        <v>128</v>
      </c>
      <c r="M29" s="84">
        <f>SUM(I29:J29:K29:L29)</f>
        <v>541</v>
      </c>
    </row>
    <row r="30" spans="1:13" ht="12.75" customHeight="1">
      <c r="A30" s="92" t="s">
        <v>2</v>
      </c>
      <c r="B30" s="50" t="s">
        <v>73</v>
      </c>
      <c r="C30" s="26">
        <v>510</v>
      </c>
      <c r="D30" s="50" t="s">
        <v>73</v>
      </c>
      <c r="E30" s="29">
        <v>423</v>
      </c>
      <c r="F30" s="97" t="s">
        <v>73</v>
      </c>
      <c r="G30" s="37">
        <v>82.9</v>
      </c>
      <c r="I30" s="11" t="s">
        <v>21</v>
      </c>
      <c r="J30" s="11" t="s">
        <v>21</v>
      </c>
      <c r="K30" s="50" t="s">
        <v>21</v>
      </c>
      <c r="M30" s="6"/>
    </row>
    <row r="31" spans="1:13" ht="12.75" customHeight="1">
      <c r="A31" s="92" t="s">
        <v>3</v>
      </c>
      <c r="B31" s="50" t="s">
        <v>73</v>
      </c>
      <c r="C31" s="26">
        <v>31</v>
      </c>
      <c r="D31" s="50" t="s">
        <v>73</v>
      </c>
      <c r="E31" s="29">
        <v>32</v>
      </c>
      <c r="F31" s="97" t="s">
        <v>73</v>
      </c>
      <c r="G31" s="37">
        <v>103.2</v>
      </c>
      <c r="I31" s="11" t="s">
        <v>21</v>
      </c>
      <c r="J31" s="11" t="s">
        <v>21</v>
      </c>
      <c r="K31" s="50" t="s">
        <v>21</v>
      </c>
      <c r="M31" s="6"/>
    </row>
    <row r="32" spans="1:13" ht="21" customHeight="1">
      <c r="A32" s="122" t="s">
        <v>78</v>
      </c>
      <c r="B32" s="122"/>
      <c r="C32" s="122"/>
      <c r="D32" s="122"/>
      <c r="E32" s="122"/>
      <c r="F32" s="122"/>
      <c r="G32" s="122"/>
    </row>
  </sheetData>
  <mergeCells count="10">
    <mergeCell ref="A32:G32"/>
    <mergeCell ref="I3:M3"/>
    <mergeCell ref="G2:G4"/>
    <mergeCell ref="B2:C2"/>
    <mergeCell ref="B3:B4"/>
    <mergeCell ref="C3:C4"/>
    <mergeCell ref="F2:F4"/>
    <mergeCell ref="D2:E2"/>
    <mergeCell ref="D3:D4"/>
    <mergeCell ref="E3:E4"/>
  </mergeCells>
  <phoneticPr fontId="0" type="noConversion"/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workbookViewId="0">
      <selection activeCell="F23" sqref="F23"/>
    </sheetView>
  </sheetViews>
  <sheetFormatPr defaultColWidth="9.140625" defaultRowHeight="12.75"/>
  <cols>
    <col min="1" max="1" width="33.42578125" style="1" customWidth="1"/>
    <col min="2" max="5" width="8.7109375" style="1" customWidth="1"/>
    <col min="6" max="6" width="12.140625" style="1" customWidth="1"/>
    <col min="7" max="7" width="10.7109375" style="1" customWidth="1"/>
    <col min="8" max="8" width="10.140625" style="1" customWidth="1"/>
    <col min="9" max="16384" width="9.140625" style="1"/>
  </cols>
  <sheetData>
    <row r="1" spans="1:8" ht="32.25" customHeight="1" thickBot="1">
      <c r="A1" s="136" t="s">
        <v>87</v>
      </c>
      <c r="B1" s="136"/>
      <c r="C1" s="136"/>
      <c r="D1" s="136"/>
      <c r="E1" s="136"/>
      <c r="F1" s="136"/>
      <c r="G1" s="100"/>
    </row>
    <row r="2" spans="1:8" ht="18.75" customHeight="1">
      <c r="A2" s="2"/>
      <c r="B2" s="129" t="s">
        <v>25</v>
      </c>
      <c r="C2" s="130"/>
      <c r="D2" s="129" t="s">
        <v>70</v>
      </c>
      <c r="E2" s="130"/>
      <c r="F2" s="133" t="s">
        <v>71</v>
      </c>
      <c r="G2" s="126" t="s">
        <v>72</v>
      </c>
      <c r="H2" s="21"/>
    </row>
    <row r="3" spans="1:8" ht="12.75" customHeight="1">
      <c r="A3" s="2"/>
      <c r="B3" s="131" t="s">
        <v>29</v>
      </c>
      <c r="C3" s="131" t="s">
        <v>30</v>
      </c>
      <c r="D3" s="131" t="s">
        <v>29</v>
      </c>
      <c r="E3" s="131" t="s">
        <v>30</v>
      </c>
      <c r="F3" s="134"/>
      <c r="G3" s="127"/>
      <c r="H3" s="21"/>
    </row>
    <row r="4" spans="1:8" ht="12.75" customHeight="1">
      <c r="A4" s="4"/>
      <c r="B4" s="132"/>
      <c r="C4" s="132"/>
      <c r="D4" s="132"/>
      <c r="E4" s="132"/>
      <c r="F4" s="135"/>
      <c r="G4" s="128"/>
      <c r="H4" s="24"/>
    </row>
    <row r="5" spans="1:8">
      <c r="A5" s="38"/>
      <c r="B5" s="39"/>
      <c r="C5" s="39"/>
      <c r="D5" s="56"/>
      <c r="E5" s="56"/>
      <c r="F5" s="40"/>
      <c r="G5" s="49"/>
      <c r="H5" s="22"/>
    </row>
    <row r="6" spans="1:8">
      <c r="A6" s="10" t="s">
        <v>35</v>
      </c>
      <c r="B6" s="41">
        <v>4485</v>
      </c>
      <c r="C6" s="35">
        <v>15545</v>
      </c>
      <c r="D6" s="41">
        <v>3881</v>
      </c>
      <c r="E6" s="35">
        <v>16076</v>
      </c>
      <c r="F6" s="46">
        <v>86.5</v>
      </c>
      <c r="G6" s="33">
        <v>103.4</v>
      </c>
      <c r="H6" s="7"/>
    </row>
    <row r="7" spans="1:8">
      <c r="A7" s="85" t="s">
        <v>19</v>
      </c>
      <c r="B7" s="26">
        <v>4377</v>
      </c>
      <c r="C7" s="27">
        <v>14899</v>
      </c>
      <c r="D7" s="30" t="s">
        <v>73</v>
      </c>
      <c r="E7" s="31">
        <v>15873</v>
      </c>
      <c r="F7" s="121" t="s">
        <v>73</v>
      </c>
      <c r="G7" s="32">
        <v>106.5</v>
      </c>
      <c r="H7" s="7"/>
    </row>
    <row r="8" spans="1:8">
      <c r="A8" s="86" t="s">
        <v>20</v>
      </c>
      <c r="B8" s="26">
        <v>108</v>
      </c>
      <c r="C8" s="27">
        <v>646</v>
      </c>
      <c r="D8" s="30" t="s">
        <v>73</v>
      </c>
      <c r="E8" s="30">
        <v>203</v>
      </c>
      <c r="F8" s="121" t="s">
        <v>73</v>
      </c>
      <c r="G8" s="32">
        <v>31.4</v>
      </c>
      <c r="H8" s="23"/>
    </row>
    <row r="9" spans="1:8">
      <c r="B9" s="30"/>
      <c r="C9" s="30"/>
      <c r="D9" s="48"/>
      <c r="E9" s="30"/>
      <c r="F9" s="32"/>
      <c r="G9" s="32"/>
    </row>
    <row r="10" spans="1:8">
      <c r="A10" s="10" t="s">
        <v>26</v>
      </c>
      <c r="B10" s="35">
        <v>633</v>
      </c>
      <c r="C10" s="35">
        <v>2479</v>
      </c>
      <c r="D10" s="41">
        <v>610</v>
      </c>
      <c r="E10" s="35">
        <v>2315</v>
      </c>
      <c r="F10" s="46">
        <v>96.4</v>
      </c>
      <c r="G10" s="33">
        <v>93.4</v>
      </c>
    </row>
    <row r="11" spans="1:8" ht="13.9" customHeight="1">
      <c r="A11" s="85" t="s">
        <v>19</v>
      </c>
      <c r="B11" s="26">
        <v>616</v>
      </c>
      <c r="C11" s="27">
        <v>2372</v>
      </c>
      <c r="D11" s="30" t="s">
        <v>73</v>
      </c>
      <c r="E11" s="31">
        <v>2265</v>
      </c>
      <c r="F11" s="121" t="s">
        <v>73</v>
      </c>
      <c r="G11" s="32">
        <v>95.5</v>
      </c>
      <c r="H11" s="7"/>
    </row>
    <row r="12" spans="1:8">
      <c r="A12" s="86" t="s">
        <v>20</v>
      </c>
      <c r="B12" s="26">
        <v>17</v>
      </c>
      <c r="C12" s="27">
        <v>107</v>
      </c>
      <c r="D12" s="30" t="s">
        <v>73</v>
      </c>
      <c r="E12" s="30">
        <v>50</v>
      </c>
      <c r="F12" s="121" t="s">
        <v>73</v>
      </c>
      <c r="G12" s="32">
        <v>46.7</v>
      </c>
      <c r="H12" s="23"/>
    </row>
    <row r="13" spans="1:8" ht="19.5" customHeight="1">
      <c r="A13" s="122" t="s">
        <v>78</v>
      </c>
      <c r="B13" s="122"/>
      <c r="C13" s="122"/>
      <c r="D13" s="122"/>
      <c r="E13" s="122"/>
      <c r="F13" s="122"/>
      <c r="G13" s="122"/>
    </row>
  </sheetData>
  <mergeCells count="10">
    <mergeCell ref="A13:G13"/>
    <mergeCell ref="A1:F1"/>
    <mergeCell ref="B3:B4"/>
    <mergeCell ref="C3:C4"/>
    <mergeCell ref="B2:C2"/>
    <mergeCell ref="D3:D4"/>
    <mergeCell ref="E3:E4"/>
    <mergeCell ref="D2:E2"/>
    <mergeCell ref="F2:F4"/>
    <mergeCell ref="G2:G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23"/>
  <sheetViews>
    <sheetView showGridLines="0" workbookViewId="0">
      <selection activeCell="L14" sqref="L14"/>
    </sheetView>
  </sheetViews>
  <sheetFormatPr defaultRowHeight="12.75"/>
  <cols>
    <col min="6" max="6" width="26.140625" customWidth="1"/>
    <col min="7" max="7" width="8.85546875" style="42"/>
    <col min="8" max="9" width="10.7109375" style="42" bestFit="1" customWidth="1"/>
    <col min="10" max="12" width="10.140625" style="42" customWidth="1"/>
  </cols>
  <sheetData>
    <row r="1" spans="7:12">
      <c r="G1"/>
      <c r="H1"/>
      <c r="I1" s="169" t="s">
        <v>79</v>
      </c>
      <c r="J1" s="169"/>
      <c r="K1" s="169"/>
      <c r="L1" s="169"/>
    </row>
    <row r="2" spans="7:12">
      <c r="G2"/>
      <c r="H2"/>
      <c r="I2" s="169"/>
      <c r="J2" s="169"/>
      <c r="K2" s="169"/>
      <c r="L2" s="169"/>
    </row>
    <row r="3" spans="7:12" ht="18.75" customHeight="1">
      <c r="G3"/>
      <c r="H3"/>
      <c r="I3" s="170"/>
      <c r="J3" s="171" t="s">
        <v>81</v>
      </c>
      <c r="K3" s="171" t="s">
        <v>82</v>
      </c>
      <c r="L3" s="171" t="s">
        <v>83</v>
      </c>
    </row>
    <row r="4" spans="7:12">
      <c r="G4"/>
      <c r="H4"/>
      <c r="I4" s="103" t="s">
        <v>23</v>
      </c>
      <c r="J4" s="172">
        <v>14398</v>
      </c>
      <c r="K4" s="105">
        <v>15545</v>
      </c>
      <c r="L4" s="105">
        <v>16076</v>
      </c>
    </row>
    <row r="5" spans="7:12">
      <c r="G5"/>
      <c r="H5"/>
      <c r="I5" s="103" t="s">
        <v>33</v>
      </c>
      <c r="J5" s="173">
        <v>12321</v>
      </c>
      <c r="K5" s="105">
        <v>13169</v>
      </c>
      <c r="L5" s="105">
        <v>13850</v>
      </c>
    </row>
    <row r="6" spans="7:12">
      <c r="G6"/>
      <c r="H6"/>
      <c r="I6" s="103" t="s">
        <v>34</v>
      </c>
      <c r="J6" s="173">
        <v>2077</v>
      </c>
      <c r="K6" s="107">
        <v>2376</v>
      </c>
      <c r="L6" s="107">
        <v>2226</v>
      </c>
    </row>
    <row r="7" spans="7:12">
      <c r="G7"/>
      <c r="H7"/>
      <c r="J7" s="43"/>
      <c r="K7" s="43"/>
      <c r="L7" s="107"/>
    </row>
    <row r="8" spans="7:12" ht="18" customHeight="1">
      <c r="G8"/>
      <c r="H8"/>
      <c r="I8" s="108"/>
      <c r="J8" s="108"/>
    </row>
    <row r="9" spans="7:12">
      <c r="G9"/>
      <c r="H9"/>
      <c r="I9" s="103"/>
    </row>
    <row r="10" spans="7:12">
      <c r="G10"/>
      <c r="H10"/>
    </row>
    <row r="11" spans="7:12">
      <c r="G11"/>
      <c r="H11"/>
    </row>
    <row r="12" spans="7:12">
      <c r="G12"/>
      <c r="H12"/>
    </row>
    <row r="13" spans="7:12">
      <c r="G13"/>
      <c r="H13"/>
    </row>
    <row r="14" spans="7:12">
      <c r="G14"/>
      <c r="H14"/>
    </row>
    <row r="15" spans="7:12">
      <c r="G15"/>
      <c r="H15"/>
    </row>
    <row r="16" spans="7:12">
      <c r="G16"/>
      <c r="H16"/>
    </row>
    <row r="17" spans="7:8">
      <c r="G17"/>
      <c r="H17"/>
    </row>
    <row r="18" spans="7:8">
      <c r="G18"/>
      <c r="H18"/>
    </row>
    <row r="19" spans="7:8">
      <c r="G19"/>
      <c r="H19"/>
    </row>
    <row r="20" spans="7:8">
      <c r="G20"/>
      <c r="H20"/>
    </row>
    <row r="21" spans="7:8">
      <c r="G21"/>
      <c r="H21"/>
    </row>
    <row r="22" spans="7:8">
      <c r="G22"/>
      <c r="H22"/>
    </row>
    <row r="23" spans="7:8">
      <c r="G23"/>
      <c r="H23"/>
    </row>
  </sheetData>
  <mergeCells count="1">
    <mergeCell ref="I1:L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H21" sqref="H21"/>
    </sheetView>
  </sheetViews>
  <sheetFormatPr defaultColWidth="9.28515625" defaultRowHeight="12.75"/>
  <cols>
    <col min="1" max="1" width="13.28515625" style="1" customWidth="1"/>
    <col min="2" max="5" width="11" style="1" customWidth="1"/>
    <col min="6" max="6" width="12" style="1" customWidth="1"/>
    <col min="7" max="7" width="11.28515625" style="1" customWidth="1"/>
    <col min="8" max="8" width="12.140625" style="2" customWidth="1"/>
    <col min="9" max="16384" width="9.28515625" style="1"/>
  </cols>
  <sheetData>
    <row r="1" spans="1:8" ht="27.75" customHeight="1" thickBot="1">
      <c r="A1" s="136" t="s">
        <v>22</v>
      </c>
      <c r="B1" s="136"/>
      <c r="C1" s="136"/>
      <c r="D1" s="136"/>
      <c r="E1" s="136"/>
      <c r="F1" s="136"/>
      <c r="G1" s="34"/>
      <c r="H1" s="95"/>
    </row>
    <row r="2" spans="1:8" ht="22.15" customHeight="1">
      <c r="A2" s="2"/>
      <c r="B2" s="129" t="s">
        <v>28</v>
      </c>
      <c r="C2" s="141"/>
      <c r="D2" s="141"/>
      <c r="E2" s="130"/>
      <c r="F2" s="133" t="s">
        <v>71</v>
      </c>
      <c r="G2" s="126" t="s">
        <v>72</v>
      </c>
      <c r="H2" s="137" t="s">
        <v>74</v>
      </c>
    </row>
    <row r="3" spans="1:8" ht="18.600000000000001" customHeight="1">
      <c r="A3" s="2"/>
      <c r="B3" s="123" t="s">
        <v>25</v>
      </c>
      <c r="C3" s="125"/>
      <c r="D3" s="124" t="s">
        <v>70</v>
      </c>
      <c r="E3" s="125"/>
      <c r="F3" s="140"/>
      <c r="G3" s="142"/>
      <c r="H3" s="138"/>
    </row>
    <row r="4" spans="1:8" ht="22.15" customHeight="1">
      <c r="A4" s="4"/>
      <c r="B4" s="64" t="s">
        <v>29</v>
      </c>
      <c r="C4" s="63" t="s">
        <v>30</v>
      </c>
      <c r="D4" s="64" t="s">
        <v>29</v>
      </c>
      <c r="E4" s="63" t="s">
        <v>30</v>
      </c>
      <c r="F4" s="132"/>
      <c r="G4" s="143"/>
      <c r="H4" s="139"/>
    </row>
    <row r="5" spans="1:8" ht="21" customHeight="1">
      <c r="A5" s="10" t="s">
        <v>7</v>
      </c>
      <c r="B5" s="118">
        <v>70892</v>
      </c>
      <c r="C5" s="57">
        <v>273342</v>
      </c>
      <c r="D5" s="57">
        <v>69965</v>
      </c>
      <c r="E5" s="57">
        <v>262008</v>
      </c>
      <c r="F5" s="46">
        <v>98.7</v>
      </c>
      <c r="G5" s="55">
        <v>95.9</v>
      </c>
      <c r="H5" s="46">
        <v>99.999999999999986</v>
      </c>
    </row>
    <row r="6" spans="1:8" ht="18" customHeight="1">
      <c r="A6" s="90" t="s">
        <v>4</v>
      </c>
      <c r="B6" s="50">
        <v>48398</v>
      </c>
      <c r="C6" s="31">
        <v>186693</v>
      </c>
      <c r="D6" s="31">
        <v>47773</v>
      </c>
      <c r="E6" s="31">
        <v>178952</v>
      </c>
      <c r="F6" s="37">
        <v>98.7</v>
      </c>
      <c r="G6" s="47">
        <v>95.9</v>
      </c>
      <c r="H6" s="37">
        <v>68.300204573906143</v>
      </c>
    </row>
    <row r="7" spans="1:8" ht="13.5" customHeight="1">
      <c r="A7" s="90" t="s">
        <v>5</v>
      </c>
      <c r="B7" s="50">
        <v>22254</v>
      </c>
      <c r="C7" s="31">
        <v>85849</v>
      </c>
      <c r="D7" s="31">
        <v>21959</v>
      </c>
      <c r="E7" s="31">
        <v>82285</v>
      </c>
      <c r="F7" s="37">
        <v>98.7</v>
      </c>
      <c r="G7" s="47">
        <v>95.8</v>
      </c>
      <c r="H7" s="37">
        <v>31.405529602149549</v>
      </c>
    </row>
    <row r="8" spans="1:8" ht="13.5" customHeight="1">
      <c r="A8" s="90" t="s">
        <v>6</v>
      </c>
      <c r="B8" s="50">
        <v>240</v>
      </c>
      <c r="C8" s="31">
        <v>800</v>
      </c>
      <c r="D8" s="31">
        <v>233</v>
      </c>
      <c r="E8" s="31">
        <v>771</v>
      </c>
      <c r="F8" s="37">
        <v>97.1</v>
      </c>
      <c r="G8" s="47">
        <v>96.4</v>
      </c>
      <c r="H8" s="37">
        <v>0.294265823944307</v>
      </c>
    </row>
    <row r="9" spans="1:8" ht="21" customHeight="1">
      <c r="A9" s="122" t="s">
        <v>76</v>
      </c>
      <c r="B9" s="122"/>
      <c r="C9" s="122"/>
      <c r="D9" s="122"/>
      <c r="E9" s="122"/>
      <c r="F9" s="122"/>
      <c r="G9" s="122"/>
      <c r="H9" s="122"/>
    </row>
    <row r="10" spans="1:8">
      <c r="A10" s="94"/>
    </row>
    <row r="13" spans="1:8" ht="13.9" customHeight="1">
      <c r="C13" s="93"/>
    </row>
    <row r="14" spans="1:8">
      <c r="C14" s="93"/>
    </row>
    <row r="15" spans="1:8">
      <c r="C15" s="93"/>
    </row>
    <row r="16" spans="1:8">
      <c r="C16" s="93"/>
    </row>
    <row r="17" spans="3:3">
      <c r="C17" s="93"/>
    </row>
    <row r="18" spans="3:3">
      <c r="C18" s="93"/>
    </row>
    <row r="19" spans="3:3">
      <c r="C19" s="93"/>
    </row>
  </sheetData>
  <mergeCells count="8">
    <mergeCell ref="H2:H4"/>
    <mergeCell ref="A9:H9"/>
    <mergeCell ref="A1:F1"/>
    <mergeCell ref="F2:F4"/>
    <mergeCell ref="B3:C3"/>
    <mergeCell ref="D3:E3"/>
    <mergeCell ref="B2:E2"/>
    <mergeCell ref="G2:G4"/>
  </mergeCells>
  <phoneticPr fontId="0" type="noConversion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activeCell="J19" sqref="J19"/>
    </sheetView>
  </sheetViews>
  <sheetFormatPr defaultColWidth="9.28515625" defaultRowHeight="12.75"/>
  <cols>
    <col min="1" max="1" width="32.5703125" style="1" customWidth="1"/>
    <col min="2" max="4" width="13.5703125" style="1" customWidth="1"/>
    <col min="5" max="5" width="9.7109375" style="1" customWidth="1"/>
    <col min="6" max="7" width="9.28515625" style="1"/>
    <col min="8" max="8" width="9.28515625" style="9"/>
    <col min="9" max="9" width="10.85546875" style="9" bestFit="1" customWidth="1"/>
    <col min="10" max="14" width="9.28515625" style="1"/>
    <col min="15" max="15" width="13.5703125" style="1" customWidth="1"/>
    <col min="16" max="16384" width="9.28515625" style="1"/>
  </cols>
  <sheetData>
    <row r="1" spans="1:10" ht="20.25" customHeight="1">
      <c r="A1" s="144" t="s">
        <v>88</v>
      </c>
      <c r="B1" s="144"/>
      <c r="C1" s="144"/>
      <c r="D1" s="144"/>
      <c r="E1" s="100"/>
    </row>
    <row r="2" spans="1:10" ht="12.75" customHeight="1" thickBot="1">
      <c r="A2" s="99"/>
      <c r="B2" s="99"/>
      <c r="C2" s="145"/>
      <c r="D2" s="145"/>
      <c r="E2" s="100"/>
    </row>
    <row r="3" spans="1:10" ht="22.15" customHeight="1">
      <c r="A3" s="101"/>
      <c r="B3" s="146" t="s">
        <v>32</v>
      </c>
      <c r="C3" s="147"/>
      <c r="D3" s="126" t="s">
        <v>85</v>
      </c>
      <c r="E3" s="22"/>
    </row>
    <row r="4" spans="1:10" ht="22.15" customHeight="1">
      <c r="A4" s="102"/>
      <c r="B4" s="98" t="s">
        <v>31</v>
      </c>
      <c r="C4" s="98" t="s">
        <v>75</v>
      </c>
      <c r="D4" s="128"/>
      <c r="E4" s="24"/>
    </row>
    <row r="5" spans="1:10" ht="21" customHeight="1">
      <c r="A5" s="10" t="s">
        <v>7</v>
      </c>
      <c r="B5" s="96">
        <f>SUM(B6:B7)</f>
        <v>3893</v>
      </c>
      <c r="C5" s="44">
        <f>SUM(C6:C7)</f>
        <v>3963</v>
      </c>
      <c r="D5" s="117">
        <f>ROUND(C5/B5*100,1)</f>
        <v>101.8</v>
      </c>
      <c r="E5" s="33"/>
      <c r="H5" s="20"/>
    </row>
    <row r="6" spans="1:10" ht="13.5" customHeight="1">
      <c r="A6" s="90" t="s">
        <v>16</v>
      </c>
      <c r="B6" s="97">
        <v>1952</v>
      </c>
      <c r="C6" s="116">
        <v>1938</v>
      </c>
      <c r="D6" s="37">
        <f>ROUND(C6/B6*100,1)</f>
        <v>99.3</v>
      </c>
      <c r="E6" s="32"/>
    </row>
    <row r="7" spans="1:10" ht="13.5" customHeight="1">
      <c r="A7" s="90" t="s">
        <v>17</v>
      </c>
      <c r="B7" s="120">
        <v>1941</v>
      </c>
      <c r="C7" s="116">
        <v>2025</v>
      </c>
      <c r="D7" s="37">
        <f>ROUND(C7/B7*100,1)</f>
        <v>104.3</v>
      </c>
      <c r="E7" s="32"/>
    </row>
    <row r="8" spans="1:10" ht="21" customHeight="1">
      <c r="A8" s="148" t="s">
        <v>76</v>
      </c>
      <c r="B8" s="148"/>
      <c r="C8" s="148"/>
      <c r="D8" s="148"/>
      <c r="E8" s="13"/>
    </row>
    <row r="9" spans="1:10">
      <c r="A9" s="12"/>
      <c r="B9" s="6"/>
      <c r="C9" s="6"/>
      <c r="D9" s="13"/>
      <c r="E9" s="13"/>
    </row>
    <row r="11" spans="1:10">
      <c r="J11" s="119"/>
    </row>
  </sheetData>
  <mergeCells count="5">
    <mergeCell ref="A1:D1"/>
    <mergeCell ref="C2:D2"/>
    <mergeCell ref="B3:C3"/>
    <mergeCell ref="D3:D4"/>
    <mergeCell ref="A8:D8"/>
  </mergeCells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workbookViewId="0">
      <selection activeCell="H24" sqref="H24"/>
    </sheetView>
  </sheetViews>
  <sheetFormatPr defaultColWidth="9.28515625" defaultRowHeight="12.75"/>
  <cols>
    <col min="1" max="1" width="32.5703125" style="1" customWidth="1"/>
    <col min="2" max="5" width="13.5703125" style="1" customWidth="1"/>
    <col min="6" max="6" width="9.7109375" style="1" customWidth="1"/>
    <col min="7" max="8" width="9.28515625" style="1"/>
    <col min="9" max="9" width="9.28515625" style="9"/>
    <col min="10" max="10" width="10.85546875" style="9" bestFit="1" customWidth="1"/>
    <col min="11" max="15" width="9.28515625" style="1"/>
    <col min="16" max="16" width="13.5703125" style="1" customWidth="1"/>
    <col min="17" max="16384" width="9.28515625" style="1"/>
  </cols>
  <sheetData>
    <row r="1" spans="1:13">
      <c r="A1" s="12"/>
      <c r="B1" s="6"/>
      <c r="C1" s="6"/>
      <c r="D1" s="13"/>
      <c r="E1" s="13"/>
      <c r="F1" s="13"/>
    </row>
    <row r="2" spans="1:13">
      <c r="A2" s="12"/>
      <c r="B2" s="6"/>
      <c r="C2" s="6"/>
      <c r="D2" s="13"/>
      <c r="E2" s="13"/>
      <c r="F2" s="13"/>
    </row>
    <row r="3" spans="1:13">
      <c r="A3" s="12"/>
      <c r="B3" s="6"/>
      <c r="C3" s="6"/>
      <c r="D3" s="13"/>
      <c r="E3" s="13"/>
      <c r="F3" s="13"/>
      <c r="G3"/>
      <c r="H3"/>
      <c r="I3"/>
      <c r="J3" s="42"/>
      <c r="K3" s="42"/>
      <c r="L3" s="42"/>
      <c r="M3" s="42"/>
    </row>
    <row r="4" spans="1:13" ht="13.9" customHeight="1">
      <c r="A4" s="12"/>
      <c r="B4" s="6"/>
      <c r="C4" s="6"/>
      <c r="D4" s="13"/>
      <c r="E4" s="13"/>
      <c r="F4" s="13"/>
      <c r="G4" s="109"/>
      <c r="H4" s="167" t="s">
        <v>80</v>
      </c>
      <c r="I4" s="167"/>
      <c r="J4" s="167"/>
      <c r="K4" s="42"/>
      <c r="L4" s="42"/>
      <c r="M4" s="42"/>
    </row>
    <row r="5" spans="1:13">
      <c r="B5" s="2"/>
      <c r="C5" s="2"/>
      <c r="D5" s="2"/>
      <c r="E5" s="2"/>
      <c r="F5" s="2"/>
      <c r="G5" s="109"/>
      <c r="H5" s="167"/>
      <c r="I5" s="167"/>
      <c r="J5" s="167"/>
      <c r="K5" s="110"/>
      <c r="L5" s="110"/>
      <c r="M5" s="110"/>
    </row>
    <row r="6" spans="1:13">
      <c r="A6" s="14"/>
      <c r="B6" s="2"/>
      <c r="C6" s="2"/>
      <c r="D6" s="2"/>
      <c r="E6" s="2"/>
      <c r="F6" s="2"/>
      <c r="G6" s="109"/>
      <c r="H6" s="168"/>
      <c r="I6" s="168"/>
      <c r="J6" s="168"/>
      <c r="K6" s="110"/>
      <c r="L6" s="110"/>
      <c r="M6" s="110"/>
    </row>
    <row r="7" spans="1:13" ht="18" customHeight="1">
      <c r="G7" s="109"/>
      <c r="H7" s="115" t="s">
        <v>81</v>
      </c>
      <c r="I7" s="115" t="s">
        <v>82</v>
      </c>
      <c r="J7" s="161" t="s">
        <v>83</v>
      </c>
      <c r="K7" s="160"/>
      <c r="L7" s="162"/>
      <c r="M7" s="162"/>
    </row>
    <row r="8" spans="1:13">
      <c r="G8" s="111" t="s">
        <v>23</v>
      </c>
      <c r="H8" s="112">
        <v>288471</v>
      </c>
      <c r="I8" s="112">
        <v>273342</v>
      </c>
      <c r="J8" s="104">
        <v>262008</v>
      </c>
      <c r="K8" s="105"/>
      <c r="L8" s="162"/>
      <c r="M8" s="162"/>
    </row>
    <row r="9" spans="1:13">
      <c r="G9" s="14" t="s">
        <v>0</v>
      </c>
      <c r="H9" s="62">
        <v>197078</v>
      </c>
      <c r="I9" s="43">
        <v>186693</v>
      </c>
      <c r="J9" s="107">
        <v>178952</v>
      </c>
      <c r="K9" s="106"/>
      <c r="L9" s="162"/>
      <c r="M9" s="162"/>
    </row>
    <row r="10" spans="1:13">
      <c r="G10" s="14" t="s">
        <v>1</v>
      </c>
      <c r="H10" s="62">
        <v>90634</v>
      </c>
      <c r="I10" s="43">
        <v>85849</v>
      </c>
      <c r="J10" s="107">
        <v>82285</v>
      </c>
      <c r="K10" s="106"/>
      <c r="L10" s="162"/>
      <c r="M10" s="162"/>
    </row>
    <row r="11" spans="1:13">
      <c r="G11" s="14"/>
      <c r="H11" s="113"/>
      <c r="I11" s="43"/>
      <c r="J11" s="107"/>
      <c r="K11" s="163"/>
      <c r="L11" s="164"/>
      <c r="M11" s="164"/>
    </row>
    <row r="12" spans="1:13" ht="13.9" customHeight="1">
      <c r="G12" s="157"/>
      <c r="H12" s="114"/>
      <c r="I12" s="114"/>
      <c r="J12" s="107"/>
      <c r="K12" s="165"/>
      <c r="L12" s="166"/>
      <c r="M12" s="166"/>
    </row>
    <row r="13" spans="1:13">
      <c r="G13" s="114"/>
      <c r="H13" s="114"/>
      <c r="I13" s="114"/>
      <c r="J13" s="103"/>
      <c r="K13" s="106"/>
      <c r="L13" s="166"/>
      <c r="M13" s="166"/>
    </row>
    <row r="14" spans="1:13">
      <c r="G14" s="16"/>
      <c r="H14" s="16"/>
      <c r="I14" s="114"/>
      <c r="J14" s="103"/>
      <c r="K14" s="106"/>
      <c r="L14" s="166"/>
      <c r="M14" s="166"/>
    </row>
    <row r="15" spans="1:13">
      <c r="G15" s="158"/>
      <c r="H15" s="159"/>
      <c r="I15" s="159"/>
      <c r="J15" s="159"/>
      <c r="K15" s="106"/>
      <c r="L15" s="166"/>
      <c r="M15" s="166"/>
    </row>
    <row r="16" spans="1:13">
      <c r="G16" s="109"/>
      <c r="H16" s="15"/>
      <c r="I16" s="109"/>
      <c r="J16" s="42"/>
      <c r="K16" s="103"/>
      <c r="L16" s="42"/>
      <c r="M16" s="42"/>
    </row>
    <row r="17" spans="7:13">
      <c r="G17" s="109"/>
      <c r="H17" s="109"/>
      <c r="I17" s="109"/>
      <c r="J17" s="42"/>
      <c r="K17" s="42"/>
      <c r="L17" s="42"/>
      <c r="M17" s="42"/>
    </row>
    <row r="18" spans="7:13">
      <c r="G18" s="109"/>
      <c r="H18" s="109"/>
      <c r="I18" s="109"/>
      <c r="J18" s="42"/>
      <c r="K18" s="42"/>
      <c r="L18" s="42"/>
      <c r="M18" s="42"/>
    </row>
    <row r="19" spans="7:13">
      <c r="G19" s="16"/>
      <c r="H19" s="16"/>
      <c r="I19" s="81"/>
      <c r="J19" s="81"/>
      <c r="K19" s="16"/>
      <c r="L19" s="16"/>
    </row>
    <row r="20" spans="7:13">
      <c r="G20" s="16"/>
      <c r="H20" s="16"/>
      <c r="I20" s="81"/>
      <c r="J20" s="81"/>
      <c r="K20" s="16"/>
      <c r="L20" s="16"/>
    </row>
  </sheetData>
  <mergeCells count="4">
    <mergeCell ref="L7:M10"/>
    <mergeCell ref="L11:M11"/>
    <mergeCell ref="L12:M15"/>
    <mergeCell ref="H4:J6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showGridLines="0" workbookViewId="0">
      <selection activeCell="L36" sqref="L35:L36"/>
    </sheetView>
  </sheetViews>
  <sheetFormatPr defaultRowHeight="12.75"/>
  <cols>
    <col min="1" max="1" width="57.42578125" customWidth="1"/>
    <col min="2" max="2" width="31.85546875" customWidth="1"/>
  </cols>
  <sheetData>
    <row r="1" spans="1:2" ht="14.45" customHeight="1">
      <c r="A1" s="65" t="s">
        <v>38</v>
      </c>
      <c r="B1" s="66"/>
    </row>
    <row r="2" spans="1:2" ht="8.4499999999999993" customHeight="1">
      <c r="A2" s="65"/>
      <c r="B2" s="66"/>
    </row>
    <row r="3" spans="1:2" ht="14.45" customHeight="1">
      <c r="A3" s="152" t="s">
        <v>39</v>
      </c>
      <c r="B3" s="152"/>
    </row>
    <row r="4" spans="1:2" ht="14.45" customHeight="1">
      <c r="A4" s="152"/>
      <c r="B4" s="152"/>
    </row>
    <row r="5" spans="1:2" ht="8.4499999999999993" customHeight="1">
      <c r="A5" s="67"/>
      <c r="B5" s="67"/>
    </row>
    <row r="6" spans="1:2" ht="14.45" customHeight="1">
      <c r="A6" s="68" t="s">
        <v>40</v>
      </c>
      <c r="B6" s="66"/>
    </row>
    <row r="7" spans="1:2" ht="14.45" customHeight="1">
      <c r="A7" s="152" t="s">
        <v>41</v>
      </c>
      <c r="B7" s="152"/>
    </row>
    <row r="8" spans="1:2" ht="14.45" customHeight="1">
      <c r="A8" s="152"/>
      <c r="B8" s="152"/>
    </row>
    <row r="9" spans="1:2" ht="8.4499999999999993" customHeight="1">
      <c r="A9" s="69"/>
      <c r="B9" s="66"/>
    </row>
    <row r="10" spans="1:2" ht="14.45" customHeight="1">
      <c r="A10" s="68" t="s">
        <v>42</v>
      </c>
      <c r="B10" s="66"/>
    </row>
    <row r="11" spans="1:2" ht="14.45" customHeight="1">
      <c r="A11" s="153" t="s">
        <v>43</v>
      </c>
      <c r="B11" s="153"/>
    </row>
    <row r="12" spans="1:2" ht="14.45" customHeight="1">
      <c r="A12" s="153"/>
      <c r="B12" s="153"/>
    </row>
    <row r="13" spans="1:2" ht="14.45" customHeight="1">
      <c r="A13" s="153"/>
      <c r="B13" s="153"/>
    </row>
    <row r="14" spans="1:2" ht="14.45" customHeight="1">
      <c r="A14" s="153"/>
      <c r="B14" s="153"/>
    </row>
    <row r="15" spans="1:2" ht="14.45" customHeight="1">
      <c r="A15" s="152" t="s">
        <v>84</v>
      </c>
      <c r="B15" s="152"/>
    </row>
    <row r="16" spans="1:2" ht="14.45" customHeight="1">
      <c r="A16" s="152"/>
      <c r="B16" s="152"/>
    </row>
    <row r="17" spans="1:2" ht="8.4499999999999993" customHeight="1">
      <c r="A17" s="68"/>
      <c r="B17" s="66"/>
    </row>
    <row r="18" spans="1:2" ht="14.45" customHeight="1">
      <c r="A18" s="154" t="s">
        <v>44</v>
      </c>
      <c r="B18" s="154"/>
    </row>
    <row r="19" spans="1:2" ht="14.45" customHeight="1">
      <c r="A19" s="154"/>
      <c r="B19" s="154"/>
    </row>
    <row r="20" spans="1:2" ht="14.45" customHeight="1">
      <c r="A20" s="154"/>
      <c r="B20" s="154"/>
    </row>
    <row r="21" spans="1:2" ht="8.4499999999999993" customHeight="1">
      <c r="A21" s="67"/>
      <c r="B21" s="67"/>
    </row>
    <row r="22" spans="1:2" ht="14.45" customHeight="1">
      <c r="A22" s="153" t="s">
        <v>45</v>
      </c>
      <c r="B22" s="153"/>
    </row>
    <row r="23" spans="1:2" ht="14.45" customHeight="1">
      <c r="A23" s="153"/>
      <c r="B23" s="153"/>
    </row>
    <row r="24" spans="1:2" ht="8.4499999999999993" customHeight="1">
      <c r="A24" s="68"/>
      <c r="B24" s="66"/>
    </row>
    <row r="25" spans="1:2" ht="14.45" customHeight="1">
      <c r="A25" s="68" t="s">
        <v>46</v>
      </c>
      <c r="B25" s="66"/>
    </row>
    <row r="26" spans="1:2" ht="14.45" customHeight="1">
      <c r="A26" s="155" t="s">
        <v>47</v>
      </c>
      <c r="B26" s="155"/>
    </row>
    <row r="27" spans="1:2" ht="14.45" customHeight="1">
      <c r="A27" s="155"/>
      <c r="B27" s="155"/>
    </row>
    <row r="28" spans="1:2" ht="8.4499999999999993" customHeight="1">
      <c r="A28" s="70"/>
      <c r="B28" s="66"/>
    </row>
    <row r="29" spans="1:2" ht="14.45" customHeight="1">
      <c r="A29" s="155" t="s">
        <v>48</v>
      </c>
      <c r="B29" s="155"/>
    </row>
    <row r="30" spans="1:2" ht="14.45" customHeight="1">
      <c r="A30" s="155"/>
      <c r="B30" s="155"/>
    </row>
    <row r="31" spans="1:2" ht="8.4499999999999993" customHeight="1">
      <c r="A31" s="70"/>
      <c r="B31" s="66"/>
    </row>
    <row r="32" spans="1:2" ht="14.45" customHeight="1">
      <c r="A32" s="156" t="s">
        <v>49</v>
      </c>
      <c r="B32" s="156"/>
    </row>
    <row r="33" spans="1:2" ht="8.4499999999999993" customHeight="1">
      <c r="A33" s="71"/>
      <c r="B33" s="71"/>
    </row>
    <row r="34" spans="1:2" ht="14.45" customHeight="1">
      <c r="A34" s="152" t="s">
        <v>50</v>
      </c>
      <c r="B34" s="152"/>
    </row>
    <row r="35" spans="1:2" ht="14.45" customHeight="1">
      <c r="A35" s="67"/>
      <c r="B35" s="67"/>
    </row>
    <row r="36" spans="1:2" ht="14.45" customHeight="1">
      <c r="A36" s="72"/>
      <c r="B36" s="72"/>
    </row>
    <row r="37" spans="1:2" ht="14.45" customHeight="1">
      <c r="A37" s="73" t="s">
        <v>51</v>
      </c>
      <c r="B37" s="66"/>
    </row>
    <row r="38" spans="1:2" ht="14.45" customHeight="1">
      <c r="A38" s="73"/>
      <c r="B38" s="66"/>
    </row>
    <row r="39" spans="1:2" ht="14.45" customHeight="1">
      <c r="A39" s="74" t="s">
        <v>52</v>
      </c>
      <c r="B39" s="75" t="s">
        <v>53</v>
      </c>
    </row>
    <row r="40" spans="1:2" ht="14.45" customHeight="1">
      <c r="A40" s="76" t="s">
        <v>54</v>
      </c>
      <c r="B40" s="77" t="s">
        <v>55</v>
      </c>
    </row>
    <row r="41" spans="1:2" ht="14.45" customHeight="1">
      <c r="A41" s="76" t="s">
        <v>56</v>
      </c>
      <c r="B41" s="78" t="s">
        <v>57</v>
      </c>
    </row>
    <row r="42" spans="1:2" ht="14.45" customHeight="1">
      <c r="A42" s="76" t="s">
        <v>58</v>
      </c>
      <c r="B42" s="74"/>
    </row>
    <row r="43" spans="1:2" ht="14.45" customHeight="1">
      <c r="A43" s="77" t="s">
        <v>61</v>
      </c>
      <c r="B43" s="74"/>
    </row>
    <row r="44" spans="1:2" ht="14.45" customHeight="1">
      <c r="A44" s="77" t="s">
        <v>62</v>
      </c>
      <c r="B44" s="79"/>
    </row>
    <row r="45" spans="1:2" ht="14.45" customHeight="1">
      <c r="A45" s="77" t="s">
        <v>60</v>
      </c>
      <c r="B45" s="1"/>
    </row>
    <row r="46" spans="1:2" ht="14.45" customHeight="1">
      <c r="A46" s="77" t="s">
        <v>59</v>
      </c>
      <c r="B46" s="1"/>
    </row>
    <row r="47" spans="1:2" ht="14.45" customHeight="1">
      <c r="A47" s="76" t="s">
        <v>77</v>
      </c>
      <c r="B47" s="66"/>
    </row>
    <row r="48" spans="1:2" ht="14.45" customHeight="1">
      <c r="A48" s="80"/>
      <c r="B48" s="66"/>
    </row>
    <row r="49" spans="1:2" ht="14.45" customHeight="1">
      <c r="A49" s="80"/>
      <c r="B49" s="66"/>
    </row>
    <row r="50" spans="1:2" ht="14.45" customHeight="1">
      <c r="A50" s="80"/>
      <c r="B50" s="66"/>
    </row>
    <row r="51" spans="1:2" ht="14.45" customHeight="1">
      <c r="A51" s="149" t="s">
        <v>63</v>
      </c>
      <c r="B51" s="149"/>
    </row>
    <row r="52" spans="1:2" ht="14.45" customHeight="1">
      <c r="A52" s="149" t="s">
        <v>64</v>
      </c>
      <c r="B52" s="149"/>
    </row>
    <row r="53" spans="1:2" ht="14.45" customHeight="1">
      <c r="A53" s="149" t="s">
        <v>65</v>
      </c>
      <c r="B53" s="149"/>
    </row>
    <row r="54" spans="1:2" ht="14.45" customHeight="1">
      <c r="A54" s="150" t="s">
        <v>66</v>
      </c>
      <c r="B54" s="150"/>
    </row>
    <row r="55" spans="1:2" ht="14.45" customHeight="1">
      <c r="A55" s="149" t="s">
        <v>67</v>
      </c>
      <c r="B55" s="149"/>
    </row>
    <row r="56" spans="1:2" ht="14.45" customHeight="1">
      <c r="A56" s="149" t="s">
        <v>68</v>
      </c>
      <c r="B56" s="149"/>
    </row>
    <row r="57" spans="1:2" ht="14.45" customHeight="1" thickBot="1"/>
    <row r="58" spans="1:2" ht="14.45" customHeight="1">
      <c r="A58" s="151" t="s">
        <v>69</v>
      </c>
      <c r="B58" s="151"/>
    </row>
    <row r="59" spans="1:2" ht="14.45" customHeight="1"/>
    <row r="60" spans="1:2" ht="14.45" customHeight="1"/>
    <row r="61" spans="1:2" ht="14.45" customHeight="1"/>
    <row r="62" spans="1:2" ht="14.45" customHeight="1"/>
    <row r="63" spans="1:2" ht="14.45" customHeight="1"/>
    <row r="64" spans="1:2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</sheetData>
  <sortState ref="A40:B47">
    <sortCondition ref="A40"/>
  </sortState>
  <mergeCells count="17">
    <mergeCell ref="A52:B52"/>
    <mergeCell ref="A3:B4"/>
    <mergeCell ref="A7:B8"/>
    <mergeCell ref="A11:B14"/>
    <mergeCell ref="A15:B16"/>
    <mergeCell ref="A18:B20"/>
    <mergeCell ref="A22:B23"/>
    <mergeCell ref="A26:B27"/>
    <mergeCell ref="A29:B30"/>
    <mergeCell ref="A32:B32"/>
    <mergeCell ref="A34:B34"/>
    <mergeCell ref="A51:B51"/>
    <mergeCell ref="A53:B53"/>
    <mergeCell ref="A54:B54"/>
    <mergeCell ref="A55:B55"/>
    <mergeCell ref="A56:B56"/>
    <mergeCell ref="A58:B58"/>
  </mergeCells>
  <hyperlinks>
    <hyperlink ref="A5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Tab. 1</vt:lpstr>
      <vt:lpstr>Tab.2.</vt:lpstr>
      <vt:lpstr>Graf 1</vt:lpstr>
      <vt:lpstr>Tab. 3.</vt:lpstr>
      <vt:lpstr>Tab. 4. </vt:lpstr>
      <vt:lpstr> Graf 2</vt:lpstr>
      <vt:lpstr>Metodologija</vt:lpstr>
      <vt:lpstr>' Graf 2'!Podrucje_ispisa</vt:lpstr>
      <vt:lpstr>'Tab. 1'!Podrucje_ispisa</vt:lpstr>
      <vt:lpstr>'Tab. 3.'!Podrucje_ispisa</vt:lpstr>
      <vt:lpstr>'Tab. 4. '!Podrucje_ispisa</vt:lpstr>
      <vt:lpstr>Tab.2.!Podrucje_ispisa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2020-02-24T09:50:28Z</cp:lastPrinted>
  <dcterms:created xsi:type="dcterms:W3CDTF">1999-06-09T13:28:25Z</dcterms:created>
  <dcterms:modified xsi:type="dcterms:W3CDTF">2020-02-27T08:06:16Z</dcterms:modified>
</cp:coreProperties>
</file>